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RAPORT-FIN26" sheetId="1" r:id="rId1"/>
  </sheets>
  <definedNames>
    <definedName name="_xlnm.Print_Area" localSheetId="0">'RAPORT-FIN26'!$A$1:$L$55</definedName>
    <definedName name="_xlnm.Print_Area" localSheetId="0">'RAPORT-FIN26'!$A$1:$L$55</definedName>
  </definedNames>
  <calcPr fullCalcOnLoad="1" iterate="1" iterateCount="100" iterateDelta="0.0001"/>
</workbook>
</file>

<file path=xl/sharedStrings.xml><?xml version="1.0" encoding="utf-8"?>
<sst xmlns="http://schemas.openxmlformats.org/spreadsheetml/2006/main" count="105" uniqueCount="89">
  <si>
    <t>L</t>
  </si>
  <si>
    <t>BC "Moldova-Agroindbank" S.A.</t>
  </si>
  <si>
    <t>AGRNMD2X</t>
  </si>
  <si>
    <t xml:space="preserve"> FIN 26 - Expunerea la riscul de lichiditate                </t>
  </si>
  <si>
    <t xml:space="preserve"> la data din 31 decembrie 2014</t>
  </si>
  <si>
    <t>Unitatea de masura,  lei</t>
  </si>
  <si>
    <t>Cod pozitie</t>
  </si>
  <si>
    <t>Denumirea indicatorilor</t>
  </si>
  <si>
    <t>pina la 1 luna</t>
  </si>
  <si>
    <t>1-2  luni</t>
  </si>
  <si>
    <t>2-3 luni</t>
  </si>
  <si>
    <t>3-6 luni</t>
  </si>
  <si>
    <t>6-9 luni</t>
  </si>
  <si>
    <t>9-12 luni</t>
  </si>
  <si>
    <t>1-5 ani</t>
  </si>
  <si>
    <t>mai mult de 5 ani</t>
  </si>
  <si>
    <t>Total</t>
  </si>
  <si>
    <t>A</t>
  </si>
  <si>
    <t>B</t>
  </si>
  <si>
    <t>010</t>
  </si>
  <si>
    <t>Numerar si echivalente de numerar</t>
  </si>
  <si>
    <t>020</t>
  </si>
  <si>
    <t>Active financiare detinute pentru tranzactionare</t>
  </si>
  <si>
    <t>021</t>
  </si>
  <si>
    <t>Instrumente derivate detinute pentru tranzactionare</t>
  </si>
  <si>
    <t>022</t>
  </si>
  <si>
    <t>Instrumente de capitaluri proprii</t>
  </si>
  <si>
    <t>023</t>
  </si>
  <si>
    <t>Instrumente de datorie</t>
  </si>
  <si>
    <t>024</t>
  </si>
  <si>
    <t>Credite si avansuri</t>
  </si>
  <si>
    <t>030</t>
  </si>
  <si>
    <t xml:space="preserve">Active financiare desemnate ca fiind evaluate la valoarea justa prin profit sau piredere </t>
  </si>
  <si>
    <t>031</t>
  </si>
  <si>
    <t>032</t>
  </si>
  <si>
    <t>033</t>
  </si>
  <si>
    <t>040</t>
  </si>
  <si>
    <t>Active financiare disponibile pentru vinzare</t>
  </si>
  <si>
    <t>041</t>
  </si>
  <si>
    <t>042</t>
  </si>
  <si>
    <t>043</t>
  </si>
  <si>
    <t>050</t>
  </si>
  <si>
    <t>Imprumuturi  si creante</t>
  </si>
  <si>
    <t>051</t>
  </si>
  <si>
    <t>052</t>
  </si>
  <si>
    <t>Rezerva minima obligatorie aferenta mijloacelor atrase in moneda liber convertibila</t>
  </si>
  <si>
    <t>053</t>
  </si>
  <si>
    <t>060</t>
  </si>
  <si>
    <t>Investitii pastrate pana la scadenta</t>
  </si>
  <si>
    <t>061</t>
  </si>
  <si>
    <t>062</t>
  </si>
  <si>
    <t>070</t>
  </si>
  <si>
    <t>Alte active financiare</t>
  </si>
  <si>
    <t>080</t>
  </si>
  <si>
    <t>Total active financiare</t>
  </si>
  <si>
    <t>090</t>
  </si>
  <si>
    <t>Datorii financiare detinute pentru tranzactionare</t>
  </si>
  <si>
    <t>091</t>
  </si>
  <si>
    <t>092</t>
  </si>
  <si>
    <t>Pozitii scurte</t>
  </si>
  <si>
    <t>093</t>
  </si>
  <si>
    <t>Depozite</t>
  </si>
  <si>
    <t>094</t>
  </si>
  <si>
    <t>Datorii constituite prin titluri</t>
  </si>
  <si>
    <t>095</t>
  </si>
  <si>
    <t>Alte datorii financiare</t>
  </si>
  <si>
    <t>100</t>
  </si>
  <si>
    <t>Datorii financiare desemnate ca fiind evaluate la valoare justa prin profit sau pierdere</t>
  </si>
  <si>
    <t>101</t>
  </si>
  <si>
    <t>102</t>
  </si>
  <si>
    <t>103</t>
  </si>
  <si>
    <t>Alte  datorii financiare</t>
  </si>
  <si>
    <t>110</t>
  </si>
  <si>
    <t>Datorii financiare evaluate la cost amortizat</t>
  </si>
  <si>
    <t>111</t>
  </si>
  <si>
    <t xml:space="preserve">Depozite </t>
  </si>
  <si>
    <t>112</t>
  </si>
  <si>
    <t>113</t>
  </si>
  <si>
    <t>120</t>
  </si>
  <si>
    <t>130</t>
  </si>
  <si>
    <t>Total obligatiuni financiare</t>
  </si>
  <si>
    <t>140</t>
  </si>
  <si>
    <t>Garantii financiare</t>
  </si>
  <si>
    <t>150</t>
  </si>
  <si>
    <t>Decalaje de scadenta</t>
  </si>
  <si>
    <t>Conducatorul bancii</t>
  </si>
  <si>
    <t>Serghei Cebotari</t>
  </si>
  <si>
    <t xml:space="preserve">Contabil-sef   </t>
  </si>
  <si>
    <t>Carolina Semeniuc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</si>
</sst>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GENERAL"/>
    <numFmt numFmtId="166" formatCode="#,##0.00"/>
    <numFmt numFmtId="167" formatCode="@"/>
    <numFmt numFmtId="168" formatCode="#,##0"/>
  </numFmts>
  <fonts count="19">
    <font>
      <sz val="10"/>
      <name val="Arial"/>
      <family val="2"/>
    </font>
    <font>
      <sz val="14"/>
      <name val="Times New Roman"/>
      <family val="1"/>
    </font>
    <font>
      <sz val="16"/>
      <name val="Times New Roman"/>
      <family val="1"/>
    </font>
    <font>
      <sz val="14"/>
      <name val="Arial"/>
      <family val="2"/>
    </font>
    <font>
      <sz val="14"/>
      <color indexed="9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sz val="18"/>
      <name val="Arial"/>
      <family val="2"/>
    </font>
    <font>
      <b/>
      <sz val="12"/>
      <name val="Times New Roman"/>
      <family val="1"/>
    </font>
    <font>
      <b/>
      <sz val="15"/>
      <name val="Times New Roman"/>
      <family val="1"/>
    </font>
    <font>
      <sz val="15"/>
      <name val="Times New Roman"/>
      <family val="1"/>
    </font>
    <font>
      <sz val="20"/>
      <name val="Arial"/>
      <family val="2"/>
    </font>
    <font>
      <b/>
      <sz val="20"/>
      <name val="Times New Roman"/>
      <family val="1"/>
    </font>
    <font>
      <b/>
      <u val="single"/>
      <sz val="20"/>
      <name val="Times New Roman"/>
      <family val="1"/>
    </font>
    <font>
      <sz val="16"/>
      <name val="Arial"/>
      <family val="2"/>
    </font>
    <font>
      <sz val="20"/>
      <name val="Times New Roman"/>
      <family val="1"/>
    </font>
    <font>
      <b/>
      <u val="single"/>
      <sz val="16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78">
    <xf numFmtId="164" fontId="0" fillId="0" borderId="0" xfId="0" applyAlignment="1">
      <alignment/>
    </xf>
    <xf numFmtId="164" fontId="1" fillId="0" borderId="0" xfId="20" applyFont="1">
      <alignment/>
      <protection/>
    </xf>
    <xf numFmtId="164" fontId="2" fillId="0" borderId="0" xfId="20" applyFont="1">
      <alignment/>
      <protection/>
    </xf>
    <xf numFmtId="166" fontId="1" fillId="0" borderId="0" xfId="20" applyNumberFormat="1" applyFont="1">
      <alignment/>
      <protection/>
    </xf>
    <xf numFmtId="164" fontId="3" fillId="0" borderId="0" xfId="20" applyFont="1">
      <alignment/>
      <protection/>
    </xf>
    <xf numFmtId="164" fontId="4" fillId="0" borderId="0" xfId="20" applyNumberFormat="1" applyFont="1" applyBorder="1" applyAlignment="1">
      <alignment wrapText="1"/>
      <protection/>
    </xf>
    <xf numFmtId="164" fontId="5" fillId="0" borderId="0" xfId="20" applyNumberFormat="1" applyFont="1">
      <alignment/>
      <protection/>
    </xf>
    <xf numFmtId="164" fontId="1" fillId="0" borderId="0" xfId="20" applyNumberFormat="1" applyFont="1">
      <alignment/>
      <protection/>
    </xf>
    <xf numFmtId="166" fontId="1" fillId="0" borderId="0" xfId="20" applyNumberFormat="1" applyFont="1" applyFill="1" applyBorder="1" applyProtection="1">
      <alignment/>
      <protection/>
    </xf>
    <xf numFmtId="164" fontId="4" fillId="0" borderId="0" xfId="20" applyNumberFormat="1" applyFont="1">
      <alignment/>
      <protection/>
    </xf>
    <xf numFmtId="164" fontId="2" fillId="0" borderId="0" xfId="20" applyNumberFormat="1" applyFont="1">
      <alignment/>
      <protection/>
    </xf>
    <xf numFmtId="164" fontId="6" fillId="0" borderId="0" xfId="20" applyNumberFormat="1" applyFont="1" applyFill="1" applyAlignment="1" applyProtection="1">
      <alignment wrapText="1"/>
      <protection/>
    </xf>
    <xf numFmtId="164" fontId="7" fillId="0" borderId="0" xfId="20" applyNumberFormat="1" applyFont="1">
      <alignment/>
      <protection/>
    </xf>
    <xf numFmtId="164" fontId="8" fillId="0" borderId="0" xfId="20" applyNumberFormat="1" applyFont="1" applyFill="1" applyAlignment="1" applyProtection="1">
      <alignment horizontal="center"/>
      <protection/>
    </xf>
    <xf numFmtId="164" fontId="4" fillId="0" borderId="0" xfId="20" applyNumberFormat="1" applyFont="1" applyAlignment="1">
      <alignment wrapText="1"/>
      <protection/>
    </xf>
    <xf numFmtId="164" fontId="5" fillId="0" borderId="0" xfId="20" applyNumberFormat="1" applyFont="1" applyFill="1" applyAlignment="1" applyProtection="1">
      <alignment wrapText="1"/>
      <protection/>
    </xf>
    <xf numFmtId="164" fontId="7" fillId="0" borderId="0" xfId="20" applyFont="1">
      <alignment/>
      <protection/>
    </xf>
    <xf numFmtId="164" fontId="1" fillId="0" borderId="0" xfId="20" applyNumberFormat="1" applyFont="1" applyBorder="1" applyAlignment="1">
      <alignment wrapText="1"/>
      <protection/>
    </xf>
    <xf numFmtId="164" fontId="1" fillId="0" borderId="0" xfId="20" applyNumberFormat="1" applyFont="1" applyFill="1" applyBorder="1" applyAlignment="1" applyProtection="1">
      <alignment wrapText="1"/>
      <protection/>
    </xf>
    <xf numFmtId="164" fontId="1" fillId="0" borderId="0" xfId="20" applyNumberFormat="1" applyFont="1" applyAlignment="1">
      <alignment horizontal="center"/>
      <protection/>
    </xf>
    <xf numFmtId="164" fontId="8" fillId="2" borderId="1" xfId="20" applyNumberFormat="1" applyFont="1" applyFill="1" applyBorder="1" applyAlignment="1" applyProtection="1">
      <alignment horizontal="center" vertical="center" wrapText="1"/>
      <protection/>
    </xf>
    <xf numFmtId="164" fontId="8" fillId="2" borderId="2" xfId="20" applyNumberFormat="1" applyFont="1" applyFill="1" applyBorder="1" applyAlignment="1" applyProtection="1">
      <alignment horizontal="center" vertical="center" wrapText="1"/>
      <protection/>
    </xf>
    <xf numFmtId="166" fontId="8" fillId="2" borderId="3" xfId="20" applyNumberFormat="1" applyFont="1" applyFill="1" applyBorder="1" applyAlignment="1" applyProtection="1">
      <alignment horizontal="center" vertical="center" wrapText="1"/>
      <protection/>
    </xf>
    <xf numFmtId="166" fontId="7" fillId="0" borderId="0" xfId="20" applyNumberFormat="1" applyFont="1">
      <alignment/>
      <protection/>
    </xf>
    <xf numFmtId="164" fontId="9" fillId="0" borderId="0" xfId="20" applyFont="1">
      <alignment/>
      <protection/>
    </xf>
    <xf numFmtId="164" fontId="6" fillId="2" borderId="4" xfId="20" applyNumberFormat="1" applyFont="1" applyFill="1" applyBorder="1" applyAlignment="1">
      <alignment horizontal="center"/>
      <protection/>
    </xf>
    <xf numFmtId="164" fontId="10" fillId="2" borderId="5" xfId="20" applyFont="1" applyFill="1" applyBorder="1" applyAlignment="1">
      <alignment horizontal="center"/>
      <protection/>
    </xf>
    <xf numFmtId="164" fontId="6" fillId="2" borderId="5" xfId="20" applyFont="1" applyFill="1" applyBorder="1" applyAlignment="1">
      <alignment horizontal="center"/>
      <protection/>
    </xf>
    <xf numFmtId="164" fontId="6" fillId="2" borderId="5" xfId="20" applyNumberFormat="1" applyFont="1" applyFill="1" applyBorder="1" applyAlignment="1">
      <alignment horizontal="center"/>
      <protection/>
    </xf>
    <xf numFmtId="167" fontId="6" fillId="2" borderId="6" xfId="20" applyNumberFormat="1" applyFont="1" applyFill="1" applyBorder="1" applyAlignment="1" applyProtection="1">
      <alignment horizontal="center" wrapText="1"/>
      <protection/>
    </xf>
    <xf numFmtId="164" fontId="6" fillId="0" borderId="0" xfId="20" applyNumberFormat="1" applyFont="1">
      <alignment/>
      <protection/>
    </xf>
    <xf numFmtId="167" fontId="11" fillId="0" borderId="4" xfId="20" applyNumberFormat="1" applyFont="1" applyFill="1" applyBorder="1" applyAlignment="1" applyProtection="1">
      <alignment horizontal="center"/>
      <protection/>
    </xf>
    <xf numFmtId="164" fontId="5" fillId="0" borderId="5" xfId="20" applyNumberFormat="1" applyFont="1" applyFill="1" applyBorder="1" applyAlignment="1" applyProtection="1">
      <alignment wrapText="1"/>
      <protection/>
    </xf>
    <xf numFmtId="168" fontId="8" fillId="0" borderId="5" xfId="20" applyNumberFormat="1" applyFont="1" applyFill="1" applyBorder="1" applyAlignment="1" applyProtection="1">
      <alignment wrapText="1"/>
      <protection/>
    </xf>
    <xf numFmtId="168" fontId="8" fillId="0" borderId="5" xfId="20" applyNumberFormat="1" applyFont="1" applyFill="1" applyBorder="1" applyAlignment="1" applyProtection="1">
      <alignment/>
      <protection/>
    </xf>
    <xf numFmtId="168" fontId="8" fillId="0" borderId="6" xfId="20" applyNumberFormat="1" applyFont="1" applyFill="1" applyBorder="1" applyAlignment="1" applyProtection="1">
      <alignment/>
      <protection/>
    </xf>
    <xf numFmtId="166" fontId="6" fillId="0" borderId="0" xfId="20" applyNumberFormat="1" applyFont="1" applyBorder="1">
      <alignment/>
      <protection/>
    </xf>
    <xf numFmtId="166" fontId="6" fillId="0" borderId="0" xfId="20" applyNumberFormat="1" applyFont="1">
      <alignment/>
      <protection/>
    </xf>
    <xf numFmtId="167" fontId="12" fillId="0" borderId="4" xfId="20" applyNumberFormat="1" applyFont="1" applyFill="1" applyBorder="1" applyAlignment="1" applyProtection="1">
      <alignment horizontal="center"/>
      <protection/>
    </xf>
    <xf numFmtId="164" fontId="2" fillId="0" borderId="5" xfId="20" applyNumberFormat="1" applyFont="1" applyFill="1" applyBorder="1" applyAlignment="1" applyProtection="1">
      <alignment wrapText="1"/>
      <protection/>
    </xf>
    <xf numFmtId="168" fontId="7" fillId="0" borderId="5" xfId="20" applyNumberFormat="1" applyFont="1" applyFill="1" applyBorder="1" applyAlignment="1" applyProtection="1">
      <alignment horizontal="right"/>
      <protection/>
    </xf>
    <xf numFmtId="168" fontId="7" fillId="0" borderId="5" xfId="20" applyNumberFormat="1" applyFont="1" applyFill="1" applyBorder="1" applyAlignment="1" applyProtection="1">
      <alignment/>
      <protection/>
    </xf>
    <xf numFmtId="168" fontId="7" fillId="0" borderId="6" xfId="20" applyNumberFormat="1" applyFont="1" applyFill="1" applyBorder="1" applyAlignment="1" applyProtection="1">
      <alignment/>
      <protection/>
    </xf>
    <xf numFmtId="168" fontId="7" fillId="0" borderId="5" xfId="20" applyNumberFormat="1" applyFont="1" applyFill="1" applyBorder="1" applyAlignment="1" applyProtection="1">
      <alignment wrapText="1"/>
      <protection/>
    </xf>
    <xf numFmtId="164" fontId="1" fillId="0" borderId="0" xfId="20" applyNumberFormat="1" applyFont="1" applyBorder="1">
      <alignment/>
      <protection/>
    </xf>
    <xf numFmtId="168" fontId="8" fillId="0" borderId="5" xfId="20" applyNumberFormat="1" applyFont="1" applyFill="1" applyBorder="1" applyAlignment="1" applyProtection="1">
      <alignment horizontal="right"/>
      <protection/>
    </xf>
    <xf numFmtId="168" fontId="8" fillId="0" borderId="6" xfId="20" applyNumberFormat="1" applyFont="1" applyFill="1" applyBorder="1" applyAlignment="1" applyProtection="1">
      <alignment horizontal="right"/>
      <protection/>
    </xf>
    <xf numFmtId="164" fontId="6" fillId="0" borderId="0" xfId="20" applyNumberFormat="1" applyFont="1" applyBorder="1">
      <alignment/>
      <protection/>
    </xf>
    <xf numFmtId="168" fontId="7" fillId="0" borderId="6" xfId="20" applyNumberFormat="1" applyFont="1" applyFill="1" applyBorder="1" applyAlignment="1" applyProtection="1">
      <alignment horizontal="right"/>
      <protection/>
    </xf>
    <xf numFmtId="164" fontId="1" fillId="0" borderId="0" xfId="20" applyNumberFormat="1" applyFont="1" applyAlignment="1">
      <alignment horizontal="right"/>
      <protection/>
    </xf>
    <xf numFmtId="167" fontId="11" fillId="2" borderId="4" xfId="20" applyNumberFormat="1" applyFont="1" applyFill="1" applyBorder="1" applyAlignment="1" applyProtection="1">
      <alignment horizontal="center"/>
      <protection/>
    </xf>
    <xf numFmtId="164" fontId="5" fillId="2" borderId="5" xfId="20" applyNumberFormat="1" applyFont="1" applyFill="1" applyBorder="1" applyAlignment="1" applyProtection="1">
      <alignment wrapText="1"/>
      <protection/>
    </xf>
    <xf numFmtId="168" fontId="8" fillId="2" borderId="5" xfId="20" applyNumberFormat="1" applyFont="1" applyFill="1" applyBorder="1" applyAlignment="1" applyProtection="1">
      <alignment/>
      <protection/>
    </xf>
    <xf numFmtId="168" fontId="8" fillId="2" borderId="6" xfId="20" applyNumberFormat="1" applyFont="1" applyFill="1" applyBorder="1" applyAlignment="1" applyProtection="1">
      <alignment/>
      <protection/>
    </xf>
    <xf numFmtId="168" fontId="8" fillId="0" borderId="7" xfId="20" applyNumberFormat="1" applyFont="1" applyFill="1" applyBorder="1" applyAlignment="1" applyProtection="1">
      <alignment/>
      <protection/>
    </xf>
    <xf numFmtId="166" fontId="1" fillId="0" borderId="0" xfId="20" applyNumberFormat="1" applyFont="1" applyFill="1" applyAlignment="1" applyProtection="1">
      <alignment wrapText="1"/>
      <protection/>
    </xf>
    <xf numFmtId="167" fontId="11" fillId="0" borderId="8" xfId="20" applyNumberFormat="1" applyFont="1" applyFill="1" applyBorder="1" applyAlignment="1" applyProtection="1">
      <alignment horizontal="center"/>
      <protection/>
    </xf>
    <xf numFmtId="164" fontId="5" fillId="0" borderId="9" xfId="20" applyNumberFormat="1" applyFont="1" applyFill="1" applyBorder="1" applyAlignment="1" applyProtection="1">
      <alignment wrapText="1"/>
      <protection/>
    </xf>
    <xf numFmtId="168" fontId="8" fillId="0" borderId="9" xfId="20" applyNumberFormat="1" applyFont="1" applyFill="1" applyBorder="1" applyAlignment="1" applyProtection="1">
      <alignment/>
      <protection/>
    </xf>
    <xf numFmtId="168" fontId="8" fillId="0" borderId="10" xfId="20" applyNumberFormat="1" applyFont="1" applyFill="1" applyBorder="1" applyAlignment="1" applyProtection="1">
      <alignment/>
      <protection/>
    </xf>
    <xf numFmtId="167" fontId="6" fillId="0" borderId="0" xfId="20" applyNumberFormat="1" applyFont="1" applyFill="1" applyAlignment="1" applyProtection="1">
      <alignment/>
      <protection/>
    </xf>
    <xf numFmtId="164" fontId="13" fillId="0" borderId="0" xfId="20" applyNumberFormat="1" applyFont="1">
      <alignment/>
      <protection/>
    </xf>
    <xf numFmtId="164" fontId="14" fillId="0" borderId="0" xfId="20" applyNumberFormat="1" applyFont="1" applyAlignment="1">
      <alignment/>
      <protection/>
    </xf>
    <xf numFmtId="164" fontId="14" fillId="0" borderId="0" xfId="20" applyFont="1" applyBorder="1">
      <alignment/>
      <protection/>
    </xf>
    <xf numFmtId="164" fontId="13" fillId="0" borderId="0" xfId="20" applyFont="1" applyBorder="1">
      <alignment/>
      <protection/>
    </xf>
    <xf numFmtId="164" fontId="15" fillId="0" borderId="11" xfId="20" applyFont="1" applyBorder="1">
      <alignment/>
      <protection/>
    </xf>
    <xf numFmtId="164" fontId="15" fillId="0" borderId="11" xfId="20" applyNumberFormat="1" applyFont="1" applyBorder="1">
      <alignment/>
      <protection/>
    </xf>
    <xf numFmtId="164" fontId="14" fillId="0" borderId="0" xfId="20" applyFont="1">
      <alignment/>
      <protection/>
    </xf>
    <xf numFmtId="164" fontId="16" fillId="0" borderId="0" xfId="20" applyNumberFormat="1" applyFont="1">
      <alignment/>
      <protection/>
    </xf>
    <xf numFmtId="164" fontId="13" fillId="0" borderId="0" xfId="20" applyFont="1">
      <alignment/>
      <protection/>
    </xf>
    <xf numFmtId="164" fontId="14" fillId="0" borderId="0" xfId="20" applyNumberFormat="1" applyFont="1">
      <alignment/>
      <protection/>
    </xf>
    <xf numFmtId="164" fontId="14" fillId="0" borderId="0" xfId="20" applyNumberFormat="1" applyFont="1" applyBorder="1">
      <alignment/>
      <protection/>
    </xf>
    <xf numFmtId="164" fontId="17" fillId="0" borderId="0" xfId="20" applyNumberFormat="1" applyFont="1">
      <alignment/>
      <protection/>
    </xf>
    <xf numFmtId="164" fontId="5" fillId="0" borderId="0" xfId="20" applyNumberFormat="1" applyFont="1" applyBorder="1">
      <alignment/>
      <protection/>
    </xf>
    <xf numFmtId="164" fontId="18" fillId="0" borderId="0" xfId="20" applyFont="1" applyBorder="1">
      <alignment/>
      <protection/>
    </xf>
    <xf numFmtId="164" fontId="18" fillId="0" borderId="0" xfId="20" applyNumberFormat="1" applyFont="1" applyBorder="1">
      <alignment/>
      <protection/>
    </xf>
    <xf numFmtId="164" fontId="5" fillId="0" borderId="0" xfId="20" applyFont="1">
      <alignment/>
      <protection/>
    </xf>
    <xf numFmtId="164" fontId="3" fillId="0" borderId="0" xfId="20" applyNumberFormat="1" applyFont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9"/>
  <sheetViews>
    <sheetView tabSelected="1" view="pageBreakPreview" zoomScale="50" zoomScaleNormal="75" zoomScaleSheetLayoutView="50" workbookViewId="0" topLeftCell="A25">
      <selection activeCell="C54" sqref="C54"/>
    </sheetView>
  </sheetViews>
  <sheetFormatPr defaultColWidth="9.140625" defaultRowHeight="12.75" customHeight="1"/>
  <cols>
    <col min="1" max="1" width="5.8515625" style="1" customWidth="1"/>
    <col min="2" max="2" width="12.00390625" style="1" customWidth="1"/>
    <col min="3" max="3" width="82.140625" style="2" customWidth="1"/>
    <col min="4" max="4" width="25.00390625" style="1" customWidth="1"/>
    <col min="5" max="5" width="26.421875" style="1" customWidth="1"/>
    <col min="6" max="6" width="25.8515625" style="1" customWidth="1"/>
    <col min="7" max="7" width="26.421875" style="1" customWidth="1"/>
    <col min="8" max="8" width="26.7109375" style="1" customWidth="1"/>
    <col min="9" max="9" width="27.57421875" style="1" customWidth="1"/>
    <col min="10" max="10" width="26.7109375" style="1" customWidth="1"/>
    <col min="11" max="11" width="27.8515625" style="1" customWidth="1"/>
    <col min="12" max="12" width="29.421875" style="3" customWidth="1"/>
    <col min="13" max="13" width="26.140625" style="1" customWidth="1"/>
    <col min="14" max="14" width="18.8515625" style="3" customWidth="1"/>
    <col min="15" max="15" width="15.8515625" style="1" customWidth="1"/>
    <col min="16" max="16" width="16.7109375" style="1" customWidth="1"/>
    <col min="17" max="17" width="17.00390625" style="1" customWidth="1"/>
    <col min="18" max="255" width="9.140625" style="1" customWidth="1"/>
    <col min="256" max="16384" width="9.140625" style="4" customWidth="1"/>
  </cols>
  <sheetData>
    <row r="1" spans="1:256" ht="12.75">
      <c r="A1" s="5" t="s">
        <v>0</v>
      </c>
      <c r="B1" s="6" t="s">
        <v>1</v>
      </c>
      <c r="C1" s="1"/>
      <c r="D1" s="7"/>
      <c r="E1" s="7"/>
      <c r="F1" s="7"/>
      <c r="H1" s="7"/>
      <c r="I1" s="7"/>
      <c r="J1" s="7"/>
      <c r="K1" s="7"/>
      <c r="M1" s="8"/>
      <c r="O1" s="7"/>
      <c r="P1" s="7"/>
      <c r="Q1" s="7"/>
      <c r="IV1" s="1"/>
    </row>
    <row r="2" spans="1:17" ht="12.75">
      <c r="A2" s="9"/>
      <c r="B2" s="6" t="s">
        <v>2</v>
      </c>
      <c r="C2" s="1"/>
      <c r="D2" s="3"/>
      <c r="E2" s="3"/>
      <c r="F2" s="3"/>
      <c r="H2" s="7"/>
      <c r="I2" s="7"/>
      <c r="J2" s="7"/>
      <c r="K2" s="7"/>
      <c r="M2" s="7"/>
      <c r="O2" s="7"/>
      <c r="P2" s="7"/>
      <c r="Q2" s="7"/>
    </row>
    <row r="3" spans="1:17" ht="11.25" customHeight="1">
      <c r="A3" s="9"/>
      <c r="C3" s="10"/>
      <c r="D3" s="7"/>
      <c r="E3" s="7"/>
      <c r="F3" s="7"/>
      <c r="H3" s="7"/>
      <c r="I3" s="7"/>
      <c r="J3" s="7"/>
      <c r="K3" s="7"/>
      <c r="M3" s="7"/>
      <c r="O3" s="7"/>
      <c r="P3" s="7"/>
      <c r="Q3" s="7"/>
    </row>
    <row r="4" spans="1:17" ht="21" customHeight="1">
      <c r="A4" s="9"/>
      <c r="D4" s="11"/>
      <c r="E4" s="7"/>
      <c r="F4" s="12"/>
      <c r="G4" s="13"/>
      <c r="H4" s="12"/>
      <c r="I4" s="7"/>
      <c r="J4" s="7"/>
      <c r="K4" s="7"/>
      <c r="M4" s="7"/>
      <c r="O4" s="7"/>
      <c r="P4" s="7"/>
      <c r="Q4" s="7"/>
    </row>
    <row r="5" spans="1:17" ht="25.5" customHeight="1">
      <c r="A5" s="14"/>
      <c r="C5" s="15"/>
      <c r="D5" s="11"/>
      <c r="E5" s="7"/>
      <c r="F5" s="16"/>
      <c r="G5" s="13" t="s">
        <v>3</v>
      </c>
      <c r="H5" s="12"/>
      <c r="I5" s="7"/>
      <c r="J5" s="7"/>
      <c r="K5" s="7"/>
      <c r="M5" s="7"/>
      <c r="O5" s="7"/>
      <c r="P5" s="7"/>
      <c r="Q5" s="7"/>
    </row>
    <row r="6" spans="1:17" ht="25.5" customHeight="1">
      <c r="A6" s="17"/>
      <c r="C6" s="15"/>
      <c r="D6" s="11"/>
      <c r="E6" s="7"/>
      <c r="F6" s="16"/>
      <c r="G6" s="13" t="s">
        <v>4</v>
      </c>
      <c r="H6" s="12"/>
      <c r="I6" s="7"/>
      <c r="J6" s="7"/>
      <c r="K6" s="7"/>
      <c r="M6" s="7"/>
      <c r="O6" s="7"/>
      <c r="P6" s="7"/>
      <c r="Q6" s="7"/>
    </row>
    <row r="7" spans="1:17" ht="22.5" customHeight="1">
      <c r="A7" s="7"/>
      <c r="B7" s="18"/>
      <c r="C7" s="18"/>
      <c r="D7" s="18"/>
      <c r="E7" s="7"/>
      <c r="F7" s="12"/>
      <c r="G7" s="16"/>
      <c r="H7" s="12"/>
      <c r="I7" s="7"/>
      <c r="J7" s="7"/>
      <c r="L7" s="7" t="s">
        <v>5</v>
      </c>
      <c r="M7" s="7"/>
      <c r="O7" s="19"/>
      <c r="P7" s="7"/>
      <c r="Q7" s="7"/>
    </row>
    <row r="8" spans="1:256" s="16" customFormat="1" ht="45" customHeight="1">
      <c r="A8" s="12"/>
      <c r="B8" s="20" t="s">
        <v>6</v>
      </c>
      <c r="C8" s="21" t="s">
        <v>7</v>
      </c>
      <c r="D8" s="21" t="s">
        <v>8</v>
      </c>
      <c r="E8" s="21" t="s">
        <v>9</v>
      </c>
      <c r="F8" s="21" t="s">
        <v>10</v>
      </c>
      <c r="G8" s="21" t="s">
        <v>11</v>
      </c>
      <c r="H8" s="21" t="s">
        <v>12</v>
      </c>
      <c r="I8" s="21" t="s">
        <v>13</v>
      </c>
      <c r="J8" s="21" t="s">
        <v>14</v>
      </c>
      <c r="K8" s="21" t="s">
        <v>15</v>
      </c>
      <c r="L8" s="22" t="s">
        <v>16</v>
      </c>
      <c r="M8" s="12"/>
      <c r="N8" s="23"/>
      <c r="O8" s="12"/>
      <c r="P8" s="12"/>
      <c r="Q8" s="12"/>
      <c r="IV8" s="24"/>
    </row>
    <row r="9" spans="1:256" s="16" customFormat="1" ht="12.75">
      <c r="A9" s="12"/>
      <c r="B9" s="25" t="s">
        <v>17</v>
      </c>
      <c r="C9" s="26" t="s">
        <v>18</v>
      </c>
      <c r="D9" s="27">
        <v>1</v>
      </c>
      <c r="E9" s="28">
        <v>2</v>
      </c>
      <c r="F9" s="28">
        <v>3</v>
      </c>
      <c r="G9" s="27">
        <v>4</v>
      </c>
      <c r="H9" s="28">
        <v>5</v>
      </c>
      <c r="I9" s="28">
        <v>6</v>
      </c>
      <c r="J9" s="28">
        <v>7</v>
      </c>
      <c r="K9" s="28">
        <v>8</v>
      </c>
      <c r="L9" s="29">
        <v>9</v>
      </c>
      <c r="M9" s="12"/>
      <c r="N9" s="23"/>
      <c r="O9" s="12"/>
      <c r="P9" s="12"/>
      <c r="Q9" s="12"/>
      <c r="IV9" s="24"/>
    </row>
    <row r="10" spans="1:17" ht="39.75" customHeight="1">
      <c r="A10" s="30"/>
      <c r="B10" s="31" t="s">
        <v>19</v>
      </c>
      <c r="C10" s="32" t="s">
        <v>20</v>
      </c>
      <c r="D10" s="33">
        <v>2734718699</v>
      </c>
      <c r="E10" s="34">
        <v>22931174</v>
      </c>
      <c r="F10" s="34">
        <v>4321619</v>
      </c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5">
        <f>SUM(D10:K10)</f>
        <v>2761971492</v>
      </c>
      <c r="M10" s="30"/>
      <c r="N10" s="36"/>
      <c r="O10" s="3"/>
      <c r="P10" s="3"/>
      <c r="Q10" s="7"/>
    </row>
    <row r="11" spans="1:17" ht="12.75">
      <c r="A11" s="30"/>
      <c r="B11" s="31" t="s">
        <v>21</v>
      </c>
      <c r="C11" s="32" t="s">
        <v>22</v>
      </c>
      <c r="D11" s="34">
        <f aca="true" t="shared" si="0" ref="D11:K11">SUM(D12:D15)</f>
        <v>18872680</v>
      </c>
      <c r="E11" s="34">
        <f t="shared" si="0"/>
        <v>0</v>
      </c>
      <c r="F11" s="34">
        <f t="shared" si="0"/>
        <v>10855471</v>
      </c>
      <c r="G11" s="34">
        <f t="shared" si="0"/>
        <v>107300727</v>
      </c>
      <c r="H11" s="34">
        <f t="shared" si="0"/>
        <v>0</v>
      </c>
      <c r="I11" s="34">
        <f t="shared" si="0"/>
        <v>18238500</v>
      </c>
      <c r="J11" s="34">
        <f t="shared" si="0"/>
        <v>0</v>
      </c>
      <c r="K11" s="34">
        <f t="shared" si="0"/>
        <v>0</v>
      </c>
      <c r="L11" s="35">
        <f>SUM(D11:K11)</f>
        <v>155267378</v>
      </c>
      <c r="M11" s="30"/>
      <c r="N11" s="37"/>
      <c r="O11" s="7"/>
      <c r="P11" s="7"/>
      <c r="Q11" s="7"/>
    </row>
    <row r="12" spans="1:17" ht="12.75">
      <c r="A12" s="7"/>
      <c r="B12" s="38" t="s">
        <v>23</v>
      </c>
      <c r="C12" s="39" t="s">
        <v>24</v>
      </c>
      <c r="D12" s="40">
        <v>0</v>
      </c>
      <c r="E12" s="40">
        <v>0</v>
      </c>
      <c r="F12" s="40">
        <v>0</v>
      </c>
      <c r="G12" s="40">
        <v>0</v>
      </c>
      <c r="H12" s="40">
        <v>0</v>
      </c>
      <c r="I12" s="40">
        <v>0</v>
      </c>
      <c r="J12" s="40">
        <v>0</v>
      </c>
      <c r="K12" s="40">
        <v>0</v>
      </c>
      <c r="L12" s="35">
        <f>SUM(D12:K12)</f>
        <v>0</v>
      </c>
      <c r="M12" s="7"/>
      <c r="O12" s="7"/>
      <c r="P12" s="7"/>
      <c r="Q12" s="7"/>
    </row>
    <row r="13" spans="1:17" ht="12.75">
      <c r="A13" s="7"/>
      <c r="B13" s="38" t="s">
        <v>25</v>
      </c>
      <c r="C13" s="39" t="s">
        <v>26</v>
      </c>
      <c r="D13" s="41">
        <v>0</v>
      </c>
      <c r="E13" s="41">
        <v>0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42">
        <f>SUM(D13:K13)</f>
        <v>0</v>
      </c>
      <c r="M13" s="7"/>
      <c r="O13" s="7"/>
      <c r="P13" s="7"/>
      <c r="Q13" s="7"/>
    </row>
    <row r="14" spans="1:17" ht="12.75">
      <c r="A14" s="7"/>
      <c r="B14" s="38" t="s">
        <v>27</v>
      </c>
      <c r="C14" s="39" t="s">
        <v>28</v>
      </c>
      <c r="D14" s="41">
        <v>18872680</v>
      </c>
      <c r="E14" s="41">
        <v>0</v>
      </c>
      <c r="F14" s="41">
        <v>10855471</v>
      </c>
      <c r="G14" s="43">
        <v>107300727</v>
      </c>
      <c r="H14" s="41">
        <v>0</v>
      </c>
      <c r="I14" s="41">
        <v>18238500</v>
      </c>
      <c r="J14" s="41">
        <v>0</v>
      </c>
      <c r="K14" s="41">
        <v>0</v>
      </c>
      <c r="L14" s="42">
        <f>SUM(D14:K14)</f>
        <v>155267378</v>
      </c>
      <c r="M14" s="7"/>
      <c r="O14" s="7"/>
      <c r="P14" s="7"/>
      <c r="Q14" s="7"/>
    </row>
    <row r="15" spans="1:17" ht="12.75">
      <c r="A15" s="7"/>
      <c r="B15" s="38" t="s">
        <v>29</v>
      </c>
      <c r="C15" s="39" t="s">
        <v>30</v>
      </c>
      <c r="D15" s="41">
        <v>0</v>
      </c>
      <c r="E15" s="41">
        <v>0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2">
        <v>0</v>
      </c>
      <c r="M15" s="44"/>
      <c r="O15" s="7"/>
      <c r="P15" s="7"/>
      <c r="Q15" s="7"/>
    </row>
    <row r="16" spans="1:17" ht="12.75">
      <c r="A16" s="30"/>
      <c r="B16" s="31" t="s">
        <v>31</v>
      </c>
      <c r="C16" s="32" t="s">
        <v>32</v>
      </c>
      <c r="D16" s="45">
        <v>0</v>
      </c>
      <c r="E16" s="45">
        <v>0</v>
      </c>
      <c r="F16" s="45">
        <v>0</v>
      </c>
      <c r="G16" s="45">
        <v>0</v>
      </c>
      <c r="H16" s="45">
        <v>0</v>
      </c>
      <c r="I16" s="45">
        <v>0</v>
      </c>
      <c r="J16" s="45">
        <v>0</v>
      </c>
      <c r="K16" s="45">
        <v>0</v>
      </c>
      <c r="L16" s="46">
        <v>0</v>
      </c>
      <c r="M16" s="47"/>
      <c r="N16" s="37"/>
      <c r="O16" s="7"/>
      <c r="P16" s="7"/>
      <c r="Q16" s="7"/>
    </row>
    <row r="17" spans="1:17" ht="21" customHeight="1">
      <c r="A17" s="7"/>
      <c r="B17" s="38" t="s">
        <v>33</v>
      </c>
      <c r="C17" s="39" t="s">
        <v>26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40">
        <v>0</v>
      </c>
      <c r="L17" s="48">
        <v>0</v>
      </c>
      <c r="M17" s="44"/>
      <c r="O17" s="7"/>
      <c r="P17" s="7"/>
      <c r="Q17" s="7"/>
    </row>
    <row r="18" spans="1:17" ht="12.75">
      <c r="A18" s="7"/>
      <c r="B18" s="38" t="s">
        <v>34</v>
      </c>
      <c r="C18" s="39" t="s">
        <v>28</v>
      </c>
      <c r="D18" s="40">
        <v>0</v>
      </c>
      <c r="E18" s="40">
        <v>0</v>
      </c>
      <c r="F18" s="40">
        <v>0</v>
      </c>
      <c r="G18" s="40">
        <v>0</v>
      </c>
      <c r="H18" s="40">
        <v>0</v>
      </c>
      <c r="I18" s="40">
        <v>0</v>
      </c>
      <c r="J18" s="40">
        <v>0</v>
      </c>
      <c r="K18" s="40">
        <v>0</v>
      </c>
      <c r="L18" s="48">
        <v>0</v>
      </c>
      <c r="M18" s="44"/>
      <c r="O18" s="7"/>
      <c r="P18" s="7"/>
      <c r="Q18" s="7"/>
    </row>
    <row r="19" spans="1:17" ht="12.75">
      <c r="A19" s="7"/>
      <c r="B19" s="38" t="s">
        <v>35</v>
      </c>
      <c r="C19" s="39" t="s">
        <v>30</v>
      </c>
      <c r="D19" s="40">
        <v>0</v>
      </c>
      <c r="E19" s="40">
        <v>0</v>
      </c>
      <c r="F19" s="40">
        <v>0</v>
      </c>
      <c r="G19" s="40">
        <v>0</v>
      </c>
      <c r="H19" s="40">
        <v>0</v>
      </c>
      <c r="I19" s="40">
        <v>0</v>
      </c>
      <c r="J19" s="40">
        <v>0</v>
      </c>
      <c r="K19" s="40">
        <v>0</v>
      </c>
      <c r="L19" s="48">
        <v>0</v>
      </c>
      <c r="M19" s="44"/>
      <c r="O19" s="7"/>
      <c r="P19" s="7"/>
      <c r="Q19" s="7"/>
    </row>
    <row r="20" spans="1:17" ht="12.75">
      <c r="A20" s="30"/>
      <c r="B20" s="31" t="s">
        <v>36</v>
      </c>
      <c r="C20" s="32" t="s">
        <v>37</v>
      </c>
      <c r="D20" s="34">
        <f aca="true" t="shared" si="1" ref="D20:K20">SUM(D21:D23)</f>
        <v>195643120</v>
      </c>
      <c r="E20" s="34">
        <f t="shared" si="1"/>
        <v>0</v>
      </c>
      <c r="F20" s="34">
        <f t="shared" si="1"/>
        <v>0</v>
      </c>
      <c r="G20" s="34">
        <f t="shared" si="1"/>
        <v>0</v>
      </c>
      <c r="H20" s="34">
        <f t="shared" si="1"/>
        <v>0</v>
      </c>
      <c r="I20" s="34">
        <f t="shared" si="1"/>
        <v>0</v>
      </c>
      <c r="J20" s="34">
        <f t="shared" si="1"/>
        <v>0</v>
      </c>
      <c r="K20" s="34">
        <f t="shared" si="1"/>
        <v>0</v>
      </c>
      <c r="L20" s="35">
        <f aca="true" t="shared" si="2" ref="L20:L31">SUM(D20:K20)</f>
        <v>195643120</v>
      </c>
      <c r="M20" s="30"/>
      <c r="N20" s="37"/>
      <c r="O20" s="7"/>
      <c r="P20" s="7"/>
      <c r="Q20" s="7"/>
    </row>
    <row r="21" spans="1:17" ht="12.75">
      <c r="A21" s="7"/>
      <c r="B21" s="38" t="s">
        <v>38</v>
      </c>
      <c r="C21" s="39" t="s">
        <v>26</v>
      </c>
      <c r="D21" s="41">
        <v>195643120</v>
      </c>
      <c r="E21" s="41">
        <v>0</v>
      </c>
      <c r="F21" s="41">
        <v>0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42">
        <f t="shared" si="2"/>
        <v>195643120</v>
      </c>
      <c r="M21" s="7"/>
      <c r="O21" s="7"/>
      <c r="P21" s="7"/>
      <c r="Q21" s="7"/>
    </row>
    <row r="22" spans="1:17" ht="12.75">
      <c r="A22" s="7"/>
      <c r="B22" s="38" t="s">
        <v>39</v>
      </c>
      <c r="C22" s="39" t="s">
        <v>28</v>
      </c>
      <c r="D22" s="41">
        <v>0</v>
      </c>
      <c r="E22" s="41">
        <v>0</v>
      </c>
      <c r="F22" s="41">
        <v>0</v>
      </c>
      <c r="G22" s="41">
        <v>0</v>
      </c>
      <c r="H22" s="41">
        <v>0</v>
      </c>
      <c r="I22" s="41">
        <v>0</v>
      </c>
      <c r="J22" s="41">
        <v>0</v>
      </c>
      <c r="K22" s="41">
        <v>0</v>
      </c>
      <c r="L22" s="42">
        <f t="shared" si="2"/>
        <v>0</v>
      </c>
      <c r="M22" s="7"/>
      <c r="O22" s="7"/>
      <c r="P22" s="7"/>
      <c r="Q22" s="7"/>
    </row>
    <row r="23" spans="1:17" ht="12.75">
      <c r="A23" s="7"/>
      <c r="B23" s="38" t="s">
        <v>40</v>
      </c>
      <c r="C23" s="39" t="s">
        <v>30</v>
      </c>
      <c r="D23" s="41">
        <v>0</v>
      </c>
      <c r="E23" s="41">
        <v>0</v>
      </c>
      <c r="F23" s="41">
        <v>0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42">
        <f t="shared" si="2"/>
        <v>0</v>
      </c>
      <c r="M23" s="7"/>
      <c r="O23" s="7"/>
      <c r="P23" s="7"/>
      <c r="Q23" s="7"/>
    </row>
    <row r="24" spans="1:17" ht="12.75">
      <c r="A24" s="30"/>
      <c r="B24" s="31" t="s">
        <v>41</v>
      </c>
      <c r="C24" s="32" t="s">
        <v>42</v>
      </c>
      <c r="D24" s="34">
        <f aca="true" t="shared" si="3" ref="D24:K24">SUM(D25:D27)</f>
        <v>1643186266</v>
      </c>
      <c r="E24" s="34">
        <f t="shared" si="3"/>
        <v>182121467</v>
      </c>
      <c r="F24" s="34">
        <f t="shared" si="3"/>
        <v>526592591</v>
      </c>
      <c r="G24" s="34">
        <f t="shared" si="3"/>
        <v>1582114550</v>
      </c>
      <c r="H24" s="34">
        <f t="shared" si="3"/>
        <v>1021417686</v>
      </c>
      <c r="I24" s="34">
        <f t="shared" si="3"/>
        <v>1211370123</v>
      </c>
      <c r="J24" s="34">
        <f t="shared" si="3"/>
        <v>5729228797</v>
      </c>
      <c r="K24" s="34">
        <f t="shared" si="3"/>
        <v>1609307235</v>
      </c>
      <c r="L24" s="35">
        <f t="shared" si="2"/>
        <v>13505338715</v>
      </c>
      <c r="M24" s="30"/>
      <c r="N24" s="37"/>
      <c r="O24" s="7"/>
      <c r="P24" s="7"/>
      <c r="Q24" s="7"/>
    </row>
    <row r="25" spans="1:17" ht="12.75">
      <c r="A25" s="7"/>
      <c r="B25" s="38" t="s">
        <v>43</v>
      </c>
      <c r="C25" s="39" t="s">
        <v>28</v>
      </c>
      <c r="D25" s="41">
        <v>4226096</v>
      </c>
      <c r="E25" s="41">
        <v>4226096</v>
      </c>
      <c r="F25" s="41">
        <v>4226096</v>
      </c>
      <c r="G25" s="41">
        <v>12678289</v>
      </c>
      <c r="H25" s="41">
        <v>9889631</v>
      </c>
      <c r="I25" s="41">
        <v>0</v>
      </c>
      <c r="J25" s="41">
        <v>0</v>
      </c>
      <c r="K25" s="41">
        <v>0</v>
      </c>
      <c r="L25" s="42">
        <f t="shared" si="2"/>
        <v>35246208</v>
      </c>
      <c r="M25" s="7"/>
      <c r="O25" s="7"/>
      <c r="P25" s="7"/>
      <c r="Q25" s="7"/>
    </row>
    <row r="26" spans="1:17" ht="12.75">
      <c r="A26" s="7"/>
      <c r="B26" s="38" t="s">
        <v>44</v>
      </c>
      <c r="C26" s="39" t="s">
        <v>45</v>
      </c>
      <c r="D26" s="41">
        <v>690444136</v>
      </c>
      <c r="E26" s="41">
        <v>0</v>
      </c>
      <c r="F26" s="41">
        <v>0</v>
      </c>
      <c r="G26" s="41">
        <v>0</v>
      </c>
      <c r="H26" s="41">
        <v>0</v>
      </c>
      <c r="I26" s="41">
        <v>0</v>
      </c>
      <c r="J26" s="41">
        <v>0</v>
      </c>
      <c r="K26" s="41">
        <v>0</v>
      </c>
      <c r="L26" s="42">
        <f t="shared" si="2"/>
        <v>690444136</v>
      </c>
      <c r="M26" s="7"/>
      <c r="O26" s="7"/>
      <c r="P26" s="7"/>
      <c r="Q26" s="7"/>
    </row>
    <row r="27" spans="1:17" ht="12.75">
      <c r="A27" s="7"/>
      <c r="B27" s="38" t="s">
        <v>46</v>
      </c>
      <c r="C27" s="39" t="s">
        <v>30</v>
      </c>
      <c r="D27" s="43">
        <v>948516034</v>
      </c>
      <c r="E27" s="41">
        <v>177895371</v>
      </c>
      <c r="F27" s="43">
        <v>522366495</v>
      </c>
      <c r="G27" s="41">
        <v>1569436261</v>
      </c>
      <c r="H27" s="41">
        <v>1011528055</v>
      </c>
      <c r="I27" s="41">
        <v>1211370123</v>
      </c>
      <c r="J27" s="41">
        <v>5729228797</v>
      </c>
      <c r="K27" s="41">
        <v>1609307235</v>
      </c>
      <c r="L27" s="42">
        <f t="shared" si="2"/>
        <v>12779648371</v>
      </c>
      <c r="M27" s="7"/>
      <c r="O27" s="7"/>
      <c r="P27" s="7"/>
      <c r="Q27" s="7"/>
    </row>
    <row r="28" spans="1:17" s="1" customFormat="1" ht="12.75">
      <c r="A28" s="30"/>
      <c r="B28" s="31" t="s">
        <v>47</v>
      </c>
      <c r="C28" s="32" t="s">
        <v>48</v>
      </c>
      <c r="D28" s="34">
        <f aca="true" t="shared" si="4" ref="D28:K28">SUM(D29:D30)</f>
        <v>52952471</v>
      </c>
      <c r="E28" s="34">
        <f t="shared" si="4"/>
        <v>71892884</v>
      </c>
      <c r="F28" s="34">
        <f t="shared" si="4"/>
        <v>90911015</v>
      </c>
      <c r="G28" s="34">
        <f t="shared" si="4"/>
        <v>155641006</v>
      </c>
      <c r="H28" s="34">
        <f t="shared" si="4"/>
        <v>81129582</v>
      </c>
      <c r="I28" s="34">
        <f t="shared" si="4"/>
        <v>121672590</v>
      </c>
      <c r="J28" s="34">
        <f t="shared" si="4"/>
        <v>20976612</v>
      </c>
      <c r="K28" s="34">
        <f t="shared" si="4"/>
        <v>0</v>
      </c>
      <c r="L28" s="35">
        <f t="shared" si="2"/>
        <v>595176160</v>
      </c>
      <c r="M28" s="30"/>
      <c r="N28" s="37"/>
      <c r="O28" s="7"/>
      <c r="P28" s="7"/>
      <c r="Q28" s="7"/>
    </row>
    <row r="29" spans="1:17" ht="12.75">
      <c r="A29" s="7"/>
      <c r="B29" s="38" t="s">
        <v>49</v>
      </c>
      <c r="C29" s="39" t="s">
        <v>28</v>
      </c>
      <c r="D29" s="41">
        <v>52952471</v>
      </c>
      <c r="E29" s="41">
        <v>71892884</v>
      </c>
      <c r="F29" s="41">
        <v>90911015</v>
      </c>
      <c r="G29" s="41">
        <v>155641006</v>
      </c>
      <c r="H29" s="41">
        <v>81129582</v>
      </c>
      <c r="I29" s="41">
        <v>121672590</v>
      </c>
      <c r="J29" s="41">
        <v>20976612</v>
      </c>
      <c r="K29" s="41">
        <v>0</v>
      </c>
      <c r="L29" s="42">
        <f t="shared" si="2"/>
        <v>595176160</v>
      </c>
      <c r="M29" s="7"/>
      <c r="O29" s="7"/>
      <c r="P29" s="7"/>
      <c r="Q29" s="7"/>
    </row>
    <row r="30" spans="1:17" ht="12.75">
      <c r="A30" s="7"/>
      <c r="B30" s="38" t="s">
        <v>50</v>
      </c>
      <c r="C30" s="39" t="s">
        <v>30</v>
      </c>
      <c r="D30" s="40">
        <v>0</v>
      </c>
      <c r="E30" s="40">
        <v>0</v>
      </c>
      <c r="F30" s="40">
        <v>0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  <c r="L30" s="42">
        <f t="shared" si="2"/>
        <v>0</v>
      </c>
      <c r="M30" s="49"/>
      <c r="O30" s="7"/>
      <c r="P30" s="7"/>
      <c r="Q30" s="7"/>
    </row>
    <row r="31" spans="1:17" ht="12.75">
      <c r="A31" s="30"/>
      <c r="B31" s="31" t="s">
        <v>51</v>
      </c>
      <c r="C31" s="32" t="s">
        <v>52</v>
      </c>
      <c r="D31" s="34">
        <v>33798079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5">
        <f t="shared" si="2"/>
        <v>33798079</v>
      </c>
      <c r="M31" s="30"/>
      <c r="N31" s="37"/>
      <c r="O31" s="7"/>
      <c r="P31" s="7"/>
      <c r="Q31" s="7"/>
    </row>
    <row r="32" spans="1:17" ht="12.75">
      <c r="A32" s="30"/>
      <c r="B32" s="50" t="s">
        <v>53</v>
      </c>
      <c r="C32" s="51" t="s">
        <v>54</v>
      </c>
      <c r="D32" s="52">
        <f aca="true" t="shared" si="5" ref="D32:K32">SUM(D10,D11,D16,D20,D24,D28,D31)</f>
        <v>4679171315</v>
      </c>
      <c r="E32" s="52">
        <f t="shared" si="5"/>
        <v>276945525</v>
      </c>
      <c r="F32" s="52">
        <f t="shared" si="5"/>
        <v>632680696</v>
      </c>
      <c r="G32" s="52">
        <f t="shared" si="5"/>
        <v>1845056283</v>
      </c>
      <c r="H32" s="52">
        <f t="shared" si="5"/>
        <v>1102547268</v>
      </c>
      <c r="I32" s="52">
        <f t="shared" si="5"/>
        <v>1351281213</v>
      </c>
      <c r="J32" s="52">
        <f t="shared" si="5"/>
        <v>5750205409</v>
      </c>
      <c r="K32" s="52">
        <f t="shared" si="5"/>
        <v>1609307235</v>
      </c>
      <c r="L32" s="53">
        <f>SUM(L10,L11,L16,L20,L24,L28,L31)</f>
        <v>17247194944</v>
      </c>
      <c r="M32" s="30"/>
      <c r="N32" s="37"/>
      <c r="O32" s="7"/>
      <c r="P32" s="7"/>
      <c r="Q32" s="7"/>
    </row>
    <row r="33" spans="1:17" ht="12.75">
      <c r="A33" s="30"/>
      <c r="B33" s="31" t="s">
        <v>55</v>
      </c>
      <c r="C33" s="32" t="s">
        <v>56</v>
      </c>
      <c r="D33" s="34">
        <f aca="true" t="shared" si="6" ref="D33:K33">SUM(D34:D38)</f>
        <v>0</v>
      </c>
      <c r="E33" s="34">
        <f t="shared" si="6"/>
        <v>0</v>
      </c>
      <c r="F33" s="34">
        <f t="shared" si="6"/>
        <v>0</v>
      </c>
      <c r="G33" s="34">
        <f t="shared" si="6"/>
        <v>0</v>
      </c>
      <c r="H33" s="34">
        <f t="shared" si="6"/>
        <v>0</v>
      </c>
      <c r="I33" s="34">
        <f t="shared" si="6"/>
        <v>0</v>
      </c>
      <c r="J33" s="34">
        <f t="shared" si="6"/>
        <v>0</v>
      </c>
      <c r="K33" s="34">
        <f t="shared" si="6"/>
        <v>0</v>
      </c>
      <c r="L33" s="35">
        <f>SUM(D33:K33)</f>
        <v>0</v>
      </c>
      <c r="M33" s="30"/>
      <c r="N33" s="37"/>
      <c r="O33" s="7"/>
      <c r="P33" s="7"/>
      <c r="Q33" s="7"/>
    </row>
    <row r="34" spans="1:17" ht="12.75">
      <c r="A34" s="7"/>
      <c r="B34" s="38" t="s">
        <v>57</v>
      </c>
      <c r="C34" s="39" t="s">
        <v>24</v>
      </c>
      <c r="D34" s="41">
        <f>0+0+0</f>
        <v>0</v>
      </c>
      <c r="E34" s="41">
        <v>0</v>
      </c>
      <c r="F34" s="41">
        <v>0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42">
        <f>SUM(D34:K34)</f>
        <v>0</v>
      </c>
      <c r="M34" s="7"/>
      <c r="O34" s="7"/>
      <c r="P34" s="7"/>
      <c r="Q34" s="7"/>
    </row>
    <row r="35" spans="1:17" ht="12.75">
      <c r="A35" s="7"/>
      <c r="B35" s="38" t="s">
        <v>58</v>
      </c>
      <c r="C35" s="39" t="s">
        <v>59</v>
      </c>
      <c r="D35" s="40">
        <v>0</v>
      </c>
      <c r="E35" s="40">
        <v>0</v>
      </c>
      <c r="F35" s="40">
        <v>0</v>
      </c>
      <c r="G35" s="40">
        <v>0</v>
      </c>
      <c r="H35" s="40">
        <v>0</v>
      </c>
      <c r="I35" s="40">
        <v>0</v>
      </c>
      <c r="J35" s="40">
        <v>0</v>
      </c>
      <c r="K35" s="40">
        <v>0</v>
      </c>
      <c r="L35" s="48">
        <v>0</v>
      </c>
      <c r="M35" s="44"/>
      <c r="O35" s="7"/>
      <c r="P35" s="7"/>
      <c r="Q35" s="7"/>
    </row>
    <row r="36" spans="1:17" ht="12.75">
      <c r="A36" s="7"/>
      <c r="B36" s="38" t="s">
        <v>60</v>
      </c>
      <c r="C36" s="39" t="s">
        <v>61</v>
      </c>
      <c r="D36" s="40">
        <v>0</v>
      </c>
      <c r="E36" s="40">
        <v>0</v>
      </c>
      <c r="F36" s="40">
        <v>0</v>
      </c>
      <c r="G36" s="40">
        <v>0</v>
      </c>
      <c r="H36" s="40">
        <v>0</v>
      </c>
      <c r="I36" s="40">
        <v>0</v>
      </c>
      <c r="J36" s="40">
        <v>0</v>
      </c>
      <c r="K36" s="40">
        <v>0</v>
      </c>
      <c r="L36" s="48">
        <v>0</v>
      </c>
      <c r="M36" s="44"/>
      <c r="O36" s="7"/>
      <c r="P36" s="7"/>
      <c r="Q36" s="7"/>
    </row>
    <row r="37" spans="1:17" ht="12.75">
      <c r="A37" s="7"/>
      <c r="B37" s="38" t="s">
        <v>62</v>
      </c>
      <c r="C37" s="39" t="s">
        <v>63</v>
      </c>
      <c r="D37" s="40">
        <v>0</v>
      </c>
      <c r="E37" s="40">
        <v>0</v>
      </c>
      <c r="F37" s="40">
        <v>0</v>
      </c>
      <c r="G37" s="40">
        <v>0</v>
      </c>
      <c r="H37" s="40">
        <v>0</v>
      </c>
      <c r="I37" s="40">
        <v>0</v>
      </c>
      <c r="J37" s="40">
        <v>0</v>
      </c>
      <c r="K37" s="40">
        <v>0</v>
      </c>
      <c r="L37" s="48">
        <v>0</v>
      </c>
      <c r="M37" s="44"/>
      <c r="O37" s="7"/>
      <c r="P37" s="7"/>
      <c r="Q37" s="7"/>
    </row>
    <row r="38" spans="1:17" ht="12.75">
      <c r="A38" s="7"/>
      <c r="B38" s="38" t="s">
        <v>64</v>
      </c>
      <c r="C38" s="39" t="s">
        <v>65</v>
      </c>
      <c r="D38" s="40">
        <v>0</v>
      </c>
      <c r="E38" s="40">
        <v>0</v>
      </c>
      <c r="F38" s="40">
        <v>0</v>
      </c>
      <c r="G38" s="40">
        <v>0</v>
      </c>
      <c r="H38" s="40">
        <v>0</v>
      </c>
      <c r="I38" s="40">
        <v>0</v>
      </c>
      <c r="J38" s="40">
        <v>0</v>
      </c>
      <c r="K38" s="40">
        <v>0</v>
      </c>
      <c r="L38" s="48">
        <v>0</v>
      </c>
      <c r="M38" s="44"/>
      <c r="O38" s="7"/>
      <c r="P38" s="7"/>
      <c r="Q38" s="7"/>
    </row>
    <row r="39" spans="1:17" ht="12.75">
      <c r="A39" s="30"/>
      <c r="B39" s="31" t="s">
        <v>66</v>
      </c>
      <c r="C39" s="32" t="s">
        <v>67</v>
      </c>
      <c r="D39" s="34">
        <f aca="true" t="shared" si="7" ref="D39:K39">SUM(D40:D42)</f>
        <v>0</v>
      </c>
      <c r="E39" s="34">
        <f t="shared" si="7"/>
        <v>0</v>
      </c>
      <c r="F39" s="34">
        <f t="shared" si="7"/>
        <v>0</v>
      </c>
      <c r="G39" s="34">
        <f t="shared" si="7"/>
        <v>0</v>
      </c>
      <c r="H39" s="34">
        <f t="shared" si="7"/>
        <v>0</v>
      </c>
      <c r="I39" s="34">
        <f t="shared" si="7"/>
        <v>0</v>
      </c>
      <c r="J39" s="34">
        <f t="shared" si="7"/>
        <v>0</v>
      </c>
      <c r="K39" s="34">
        <f t="shared" si="7"/>
        <v>0</v>
      </c>
      <c r="L39" s="35">
        <f>SUM(D39:K39)</f>
        <v>0</v>
      </c>
      <c r="M39" s="30"/>
      <c r="N39" s="37"/>
      <c r="O39" s="7"/>
      <c r="P39" s="7"/>
      <c r="Q39" s="7"/>
    </row>
    <row r="40" spans="1:17" ht="12.75">
      <c r="A40" s="7"/>
      <c r="B40" s="38" t="s">
        <v>68</v>
      </c>
      <c r="C40" s="39" t="s">
        <v>61</v>
      </c>
      <c r="D40" s="40">
        <v>0</v>
      </c>
      <c r="E40" s="40">
        <v>0</v>
      </c>
      <c r="F40" s="40">
        <v>0</v>
      </c>
      <c r="G40" s="40">
        <v>0</v>
      </c>
      <c r="H40" s="40">
        <v>0</v>
      </c>
      <c r="I40" s="40">
        <v>0</v>
      </c>
      <c r="J40" s="40">
        <v>0</v>
      </c>
      <c r="K40" s="40">
        <v>0</v>
      </c>
      <c r="L40" s="48">
        <v>0</v>
      </c>
      <c r="M40" s="44"/>
      <c r="O40" s="7"/>
      <c r="P40" s="7"/>
      <c r="Q40" s="7"/>
    </row>
    <row r="41" spans="1:17" ht="12.75">
      <c r="A41" s="7"/>
      <c r="B41" s="38" t="s">
        <v>69</v>
      </c>
      <c r="C41" s="39" t="s">
        <v>63</v>
      </c>
      <c r="D41" s="40">
        <v>0</v>
      </c>
      <c r="E41" s="40">
        <v>0</v>
      </c>
      <c r="F41" s="40">
        <v>0</v>
      </c>
      <c r="G41" s="40">
        <v>0</v>
      </c>
      <c r="H41" s="40">
        <v>0</v>
      </c>
      <c r="I41" s="40">
        <v>0</v>
      </c>
      <c r="J41" s="40">
        <v>0</v>
      </c>
      <c r="K41" s="40">
        <v>0</v>
      </c>
      <c r="L41" s="48">
        <v>0</v>
      </c>
      <c r="M41" s="44"/>
      <c r="O41" s="7"/>
      <c r="P41" s="7"/>
      <c r="Q41" s="7"/>
    </row>
    <row r="42" spans="1:17" ht="12.75">
      <c r="A42" s="7"/>
      <c r="B42" s="38" t="s">
        <v>70</v>
      </c>
      <c r="C42" s="39" t="s">
        <v>71</v>
      </c>
      <c r="D42" s="41">
        <f>0</f>
        <v>0</v>
      </c>
      <c r="E42" s="41">
        <v>0</v>
      </c>
      <c r="F42" s="41">
        <v>0</v>
      </c>
      <c r="G42" s="41">
        <v>0</v>
      </c>
      <c r="H42" s="41">
        <v>0</v>
      </c>
      <c r="I42" s="41">
        <v>0</v>
      </c>
      <c r="J42" s="41">
        <v>0</v>
      </c>
      <c r="K42" s="41">
        <v>0</v>
      </c>
      <c r="L42" s="42">
        <f aca="true" t="shared" si="8" ref="L42:L47">SUM(D42:K42)</f>
        <v>0</v>
      </c>
      <c r="M42" s="44"/>
      <c r="O42" s="7"/>
      <c r="P42" s="7"/>
      <c r="Q42" s="7"/>
    </row>
    <row r="43" spans="1:17" ht="12.75">
      <c r="A43" s="30"/>
      <c r="B43" s="31" t="s">
        <v>72</v>
      </c>
      <c r="C43" s="32" t="s">
        <v>73</v>
      </c>
      <c r="D43" s="34">
        <f aca="true" t="shared" si="9" ref="D43:K43">SUM(D44:D46)</f>
        <v>4124851426</v>
      </c>
      <c r="E43" s="34">
        <f t="shared" si="9"/>
        <v>850983620</v>
      </c>
      <c r="F43" s="34">
        <f t="shared" si="9"/>
        <v>849297702</v>
      </c>
      <c r="G43" s="34">
        <f t="shared" si="9"/>
        <v>2828042617</v>
      </c>
      <c r="H43" s="34">
        <f t="shared" si="9"/>
        <v>1610048200</v>
      </c>
      <c r="I43" s="34">
        <f t="shared" si="9"/>
        <v>1322435694</v>
      </c>
      <c r="J43" s="34">
        <f t="shared" si="9"/>
        <v>1272699660</v>
      </c>
      <c r="K43" s="34">
        <f t="shared" si="9"/>
        <v>145770508</v>
      </c>
      <c r="L43" s="35">
        <f t="shared" si="8"/>
        <v>13004129427</v>
      </c>
      <c r="M43" s="54">
        <f>SUM(L44:L46)</f>
        <v>13004129427</v>
      </c>
      <c r="O43" s="3"/>
      <c r="P43" s="7"/>
      <c r="Q43" s="7"/>
    </row>
    <row r="44" spans="1:17" ht="12.75">
      <c r="A44" s="7"/>
      <c r="B44" s="38" t="s">
        <v>74</v>
      </c>
      <c r="C44" s="39" t="s">
        <v>75</v>
      </c>
      <c r="D44" s="41">
        <v>4065491202</v>
      </c>
      <c r="E44" s="41">
        <v>798671701</v>
      </c>
      <c r="F44" s="41">
        <v>847306018</v>
      </c>
      <c r="G44" s="41">
        <v>2681682784</v>
      </c>
      <c r="H44" s="41">
        <v>1478089787</v>
      </c>
      <c r="I44" s="41">
        <v>1241971648</v>
      </c>
      <c r="J44" s="41">
        <v>657281179</v>
      </c>
      <c r="K44" s="41">
        <v>13235695</v>
      </c>
      <c r="L44" s="42">
        <f t="shared" si="8"/>
        <v>11783730014</v>
      </c>
      <c r="M44" s="55"/>
      <c r="N44" s="7"/>
      <c r="O44" s="7"/>
      <c r="P44" s="7"/>
      <c r="Q44" s="7"/>
    </row>
    <row r="45" spans="1:17" ht="12.75">
      <c r="A45" s="7"/>
      <c r="B45" s="38" t="s">
        <v>76</v>
      </c>
      <c r="C45" s="39" t="s">
        <v>63</v>
      </c>
      <c r="D45" s="41">
        <v>0</v>
      </c>
      <c r="E45" s="41">
        <v>0</v>
      </c>
      <c r="F45" s="41">
        <v>0</v>
      </c>
      <c r="G45" s="41">
        <v>0</v>
      </c>
      <c r="H45" s="41">
        <v>0</v>
      </c>
      <c r="I45" s="41">
        <v>0</v>
      </c>
      <c r="J45" s="41">
        <v>0</v>
      </c>
      <c r="K45" s="41">
        <v>0</v>
      </c>
      <c r="L45" s="42">
        <f t="shared" si="8"/>
        <v>0</v>
      </c>
      <c r="M45" s="55"/>
      <c r="N45" s="7"/>
      <c r="O45" s="7"/>
      <c r="P45" s="7"/>
      <c r="Q45" s="7"/>
    </row>
    <row r="46" spans="1:17" ht="12.75">
      <c r="A46" s="7"/>
      <c r="B46" s="38" t="s">
        <v>77</v>
      </c>
      <c r="C46" s="39" t="s">
        <v>65</v>
      </c>
      <c r="D46" s="41">
        <v>59360224</v>
      </c>
      <c r="E46" s="41">
        <v>52311919</v>
      </c>
      <c r="F46" s="41">
        <v>1991684</v>
      </c>
      <c r="G46" s="41">
        <v>146359833</v>
      </c>
      <c r="H46" s="41">
        <v>131958413</v>
      </c>
      <c r="I46" s="41">
        <v>80464046</v>
      </c>
      <c r="J46" s="41">
        <v>615418481</v>
      </c>
      <c r="K46" s="41">
        <v>132534813</v>
      </c>
      <c r="L46" s="42">
        <f t="shared" si="8"/>
        <v>1220399413</v>
      </c>
      <c r="M46" s="55"/>
      <c r="N46" s="7"/>
      <c r="P46" s="7"/>
      <c r="Q46" s="7"/>
    </row>
    <row r="47" spans="1:17" ht="12.75">
      <c r="A47" s="30"/>
      <c r="B47" s="31" t="s">
        <v>78</v>
      </c>
      <c r="C47" s="32" t="s">
        <v>65</v>
      </c>
      <c r="D47" s="34">
        <v>131792429</v>
      </c>
      <c r="E47" s="34">
        <v>0</v>
      </c>
      <c r="F47" s="34">
        <v>0</v>
      </c>
      <c r="G47" s="34">
        <v>0</v>
      </c>
      <c r="H47" s="34">
        <v>0</v>
      </c>
      <c r="I47" s="34">
        <v>0</v>
      </c>
      <c r="J47" s="34">
        <v>0</v>
      </c>
      <c r="K47" s="34">
        <v>0</v>
      </c>
      <c r="L47" s="35">
        <f t="shared" si="8"/>
        <v>131792429</v>
      </c>
      <c r="M47" s="30"/>
      <c r="N47" s="36"/>
      <c r="P47" s="7"/>
      <c r="Q47" s="7"/>
    </row>
    <row r="48" spans="1:17" ht="12.75">
      <c r="A48" s="30"/>
      <c r="B48" s="50" t="s">
        <v>79</v>
      </c>
      <c r="C48" s="51" t="s">
        <v>80</v>
      </c>
      <c r="D48" s="52">
        <f aca="true" t="shared" si="10" ref="D48:K48">SUM(D33,D39,D43,D47)</f>
        <v>4256643855</v>
      </c>
      <c r="E48" s="52">
        <f t="shared" si="10"/>
        <v>850983620</v>
      </c>
      <c r="F48" s="52">
        <f t="shared" si="10"/>
        <v>849297702</v>
      </c>
      <c r="G48" s="52">
        <f t="shared" si="10"/>
        <v>2828042617</v>
      </c>
      <c r="H48" s="52">
        <f t="shared" si="10"/>
        <v>1610048200</v>
      </c>
      <c r="I48" s="52">
        <f t="shared" si="10"/>
        <v>1322435694</v>
      </c>
      <c r="J48" s="52">
        <f t="shared" si="10"/>
        <v>1272699660</v>
      </c>
      <c r="K48" s="52">
        <f t="shared" si="10"/>
        <v>145770508</v>
      </c>
      <c r="L48" s="53">
        <f>SUM(L33,L39,M43,L47)</f>
        <v>13135921856</v>
      </c>
      <c r="M48" s="30"/>
      <c r="N48" s="36"/>
      <c r="O48" s="7"/>
      <c r="P48" s="7"/>
      <c r="Q48" s="7"/>
    </row>
    <row r="49" spans="1:17" ht="12.75">
      <c r="A49" s="30"/>
      <c r="B49" s="50" t="s">
        <v>81</v>
      </c>
      <c r="C49" s="51" t="s">
        <v>82</v>
      </c>
      <c r="D49" s="52">
        <v>16285106</v>
      </c>
      <c r="E49" s="52">
        <v>8646024</v>
      </c>
      <c r="F49" s="52">
        <v>27974006</v>
      </c>
      <c r="G49" s="52">
        <v>23931515</v>
      </c>
      <c r="H49" s="52">
        <v>39580349</v>
      </c>
      <c r="I49" s="52">
        <v>170685874</v>
      </c>
      <c r="J49" s="52">
        <v>29126772</v>
      </c>
      <c r="K49" s="52">
        <v>0</v>
      </c>
      <c r="L49" s="53">
        <f>SUM(D49:K49)</f>
        <v>316229646</v>
      </c>
      <c r="M49" s="30"/>
      <c r="N49" s="36"/>
      <c r="O49" s="7"/>
      <c r="P49" s="7"/>
      <c r="Q49" s="7"/>
    </row>
    <row r="50" spans="1:17" ht="12.75">
      <c r="A50" s="30"/>
      <c r="B50" s="56" t="s">
        <v>83</v>
      </c>
      <c r="C50" s="57" t="s">
        <v>84</v>
      </c>
      <c r="D50" s="58">
        <f>SUM(D32,-D48,-D49)</f>
        <v>406242354</v>
      </c>
      <c r="E50" s="58">
        <f aca="true" t="shared" si="11" ref="E50:L50">SUM(E32,-E48,-E49)</f>
        <v>-582684119</v>
      </c>
      <c r="F50" s="58">
        <f t="shared" si="11"/>
        <v>-244591012</v>
      </c>
      <c r="G50" s="58">
        <f t="shared" si="11"/>
        <v>-1006917849</v>
      </c>
      <c r="H50" s="58">
        <f t="shared" si="11"/>
        <v>-547081281</v>
      </c>
      <c r="I50" s="58">
        <f t="shared" si="11"/>
        <v>-141840355</v>
      </c>
      <c r="J50" s="58">
        <f t="shared" si="11"/>
        <v>4448378977</v>
      </c>
      <c r="K50" s="58">
        <f t="shared" si="11"/>
        <v>1463536727</v>
      </c>
      <c r="L50" s="59">
        <f t="shared" si="11"/>
        <v>3795043442</v>
      </c>
      <c r="M50" s="47"/>
      <c r="N50" s="37"/>
      <c r="O50" s="7"/>
      <c r="P50" s="7"/>
      <c r="Q50" s="7"/>
    </row>
    <row r="51" spans="1:17" ht="6.75" customHeight="1">
      <c r="A51" s="7"/>
      <c r="B51" s="60"/>
      <c r="C51" s="15"/>
      <c r="E51" s="7"/>
      <c r="F51" s="7"/>
      <c r="H51" s="7"/>
      <c r="I51" s="7"/>
      <c r="J51" s="7"/>
      <c r="K51" s="7"/>
      <c r="M51" s="7"/>
      <c r="O51" s="7"/>
      <c r="P51" s="7"/>
      <c r="Q51" s="7"/>
    </row>
    <row r="52" spans="1:17" ht="6.75" customHeight="1">
      <c r="A52" s="7"/>
      <c r="B52" s="60"/>
      <c r="C52" s="15"/>
      <c r="E52" s="7"/>
      <c r="F52" s="7"/>
      <c r="H52" s="7"/>
      <c r="I52" s="7"/>
      <c r="J52" s="7"/>
      <c r="K52" s="7"/>
      <c r="M52" s="7"/>
      <c r="O52" s="7"/>
      <c r="P52" s="7"/>
      <c r="Q52" s="7"/>
    </row>
    <row r="53" spans="1:24" s="69" customFormat="1" ht="45" customHeight="1">
      <c r="A53" s="61"/>
      <c r="B53" s="61"/>
      <c r="C53" s="62" t="s">
        <v>85</v>
      </c>
      <c r="D53" s="63"/>
      <c r="E53" s="64"/>
      <c r="F53" s="65"/>
      <c r="G53" s="66"/>
      <c r="H53" s="65"/>
      <c r="I53" s="67" t="s">
        <v>86</v>
      </c>
      <c r="J53" s="68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</row>
    <row r="54" spans="1:24" s="69" customFormat="1" ht="32.25" customHeight="1">
      <c r="A54" s="61"/>
      <c r="B54" s="61"/>
      <c r="C54" s="70"/>
      <c r="D54" s="71"/>
      <c r="E54" s="63"/>
      <c r="F54" s="70"/>
      <c r="G54" s="70"/>
      <c r="H54" s="72"/>
      <c r="I54" s="61"/>
      <c r="J54" s="68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</row>
    <row r="55" spans="1:24" s="69" customFormat="1" ht="45" customHeight="1">
      <c r="A55" s="61"/>
      <c r="B55" s="61"/>
      <c r="C55" s="71" t="s">
        <v>87</v>
      </c>
      <c r="F55" s="65"/>
      <c r="G55" s="66"/>
      <c r="H55" s="65"/>
      <c r="I55" s="67" t="s">
        <v>88</v>
      </c>
      <c r="J55" s="68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</row>
    <row r="56" spans="1:24" s="69" customFormat="1" ht="33.75" customHeight="1">
      <c r="A56" s="61"/>
      <c r="B56" s="61"/>
      <c r="C56" s="73"/>
      <c r="F56" s="74"/>
      <c r="G56" s="75"/>
      <c r="H56" s="74"/>
      <c r="I56" s="76"/>
      <c r="J56" s="68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</row>
    <row r="57" spans="1:24" s="69" customFormat="1" ht="33.75" customHeight="1">
      <c r="A57" s="61"/>
      <c r="B57" s="61"/>
      <c r="C57" s="73"/>
      <c r="F57" s="74"/>
      <c r="G57" s="75"/>
      <c r="H57" s="74"/>
      <c r="I57" s="76"/>
      <c r="J57" s="68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</row>
    <row r="58" spans="1:11" ht="12.75" customHeight="1">
      <c r="A58" s="7"/>
      <c r="B58" s="7"/>
      <c r="D58" s="4"/>
      <c r="E58" s="77"/>
      <c r="F58" s="4"/>
      <c r="G58" s="4"/>
      <c r="H58" s="77"/>
      <c r="I58" s="77"/>
      <c r="J58" s="4"/>
      <c r="K58" s="7"/>
    </row>
    <row r="59" spans="1:11" ht="12.75" customHeight="1">
      <c r="A59" s="7"/>
      <c r="B59" s="7"/>
      <c r="D59" s="4"/>
      <c r="E59" s="77"/>
      <c r="F59" s="4"/>
      <c r="G59" s="4"/>
      <c r="H59" s="77"/>
      <c r="I59" s="77"/>
      <c r="J59" s="4"/>
      <c r="K59" s="7"/>
    </row>
  </sheetData>
  <sheetProtection selectLockedCells="1" selectUnlockedCells="1"/>
  <mergeCells count="1">
    <mergeCell ref="B7:D7"/>
  </mergeCells>
  <printOptions horizontalCentered="1"/>
  <pageMargins left="0.2" right="0" top="0" bottom="0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