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s>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<sst xmlns="http://schemas.openxmlformats.org/spreadsheetml/2006/main" count="64" uniqueCount="52">
  <si>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</si>
  <si>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</si>
  <si>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</si>
  <si>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</si>
  <si>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</si>
  <si>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</si>
  <si>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</si>
  <si>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</si>
  <si>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Calculat de tfrunza Data/Ora: 15.04.2022 / 08:05:59</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</si>
  <si>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</si>
  <si>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</si>
  <si>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</si>
  <si>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</si>
  <si>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</si>
  <si>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</si>
  <si>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</si>
  <si>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</si>
  <si>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</si>
  <si>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</si>
  <si>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</si>
  <si>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</si>
  <si>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</si>
  <si>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</si>
  <si>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</si>
  <si>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</si>
  <si>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</si>
  <si>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</si>
  <si>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</si>
  <si>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</si>
  <si>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</si>
  <si>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</si>
  <si>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</si>
  <si>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</si>
  <si>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</si>
  <si>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</si>
  <si>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</si>
  <si>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</si>
  <si>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</si>
  <si>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</si>
  <si>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</si>
  <si>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</si>
  <si>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</si>
  <si>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</si>
  <si>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</si>
  <si>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</si>
  <si>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la situatia  31.03.2022</t>
  </si>
  <si>
    <t>Semnatura:</t>
  </si>
  <si>
    <t>Credite acordate Guvernului</t>
  </si>
  <si>
    <t>Data perfectarii         19.04.2022</t>
  </si>
  <si>
    <t>Vicepresedintele Comitetului de Conducere al bancii ______________________________</t>
  </si>
  <si>
    <t>D. Baxan</t>
  </si>
  <si>
    <t>a BC "MAIB" S.A.</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</si>
</sst>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0" fontId="4" fillId="0" borderId="0" xfId="0" applyNumberFormat="1" applyFont="1" applyAlignment="1">
      <alignment/>
    </xf>
    <xf numFmtId="0" fontId="4" fillId="0" borderId="0" xfId="0" applyFont="1" applyAlignment="1">
      <alignment/>
    </xf>
    <xf numFmtId="3" fontId="4" fillId="0" borderId="0" xfId="0" applyNumberFormat="1" applyFont="1" applyAlignment="1">
      <alignment/>
    </xf>
    <xf numFmtId="3" fontId="4" fillId="33" borderId="20" xfId="0" applyNumberFormat="1" applyFont="1" applyFill="1" applyBorder="1" applyAlignment="1" applyProtection="1">
      <alignment/>
      <protection/>
    </xf>
    <xf numFmtId="3" fontId="4" fillId="33" borderId="32"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3"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4"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43"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PageLayoutView="0" workbookViewId="0" topLeftCell="A7">
      <selection activeCell="B5" sqref="B5"/>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6"/>
      <c r="O1" s="2"/>
      <c r="P1" s="2"/>
      <c r="S1" s="2" t="s">
        <v>8</v>
      </c>
    </row>
    <row r="2" spans="1:19" ht="12.75">
      <c r="A2" s="2"/>
      <c r="B2" s="2"/>
      <c r="C2" s="2"/>
      <c r="D2" s="25"/>
      <c r="E2" s="2"/>
      <c r="J2" s="2"/>
      <c r="K2" s="2"/>
      <c r="N2" s="2"/>
      <c r="P2" s="24" t="s">
        <v>21</v>
      </c>
      <c r="S2" s="2"/>
    </row>
    <row r="3" spans="1:19" ht="12.75">
      <c r="A3" s="2"/>
      <c r="B3" s="62" t="s">
        <v>20</v>
      </c>
      <c r="C3" s="62"/>
      <c r="D3" s="62"/>
      <c r="E3" s="62"/>
      <c r="F3" s="62"/>
      <c r="G3" s="62"/>
      <c r="H3" s="62"/>
      <c r="I3" s="62"/>
      <c r="J3" s="62"/>
      <c r="K3" s="62"/>
      <c r="L3" s="62"/>
      <c r="M3" s="63" t="s">
        <v>35</v>
      </c>
      <c r="N3" s="63"/>
      <c r="O3" s="63"/>
      <c r="P3" s="63"/>
      <c r="S3" s="2"/>
    </row>
    <row r="4" spans="1:19" ht="12.75">
      <c r="A4" s="2"/>
      <c r="B4" s="62" t="s">
        <v>51</v>
      </c>
      <c r="C4" s="62"/>
      <c r="D4" s="62"/>
      <c r="E4" s="62"/>
      <c r="F4" s="62"/>
      <c r="G4" s="62"/>
      <c r="H4" s="62"/>
      <c r="I4" s="62"/>
      <c r="J4" s="62"/>
      <c r="K4" s="62"/>
      <c r="L4" s="62"/>
      <c r="M4" s="63" t="s">
        <v>3</v>
      </c>
      <c r="N4" s="63"/>
      <c r="O4" s="63"/>
      <c r="P4" s="63"/>
      <c r="S4" s="2"/>
    </row>
    <row r="5" spans="1:19" ht="12.75">
      <c r="A5" s="2"/>
      <c r="B5" s="2"/>
      <c r="M5" s="63" t="s">
        <v>19</v>
      </c>
      <c r="N5" s="63"/>
      <c r="O5" s="63"/>
      <c r="P5" s="63"/>
      <c r="S5" s="2"/>
    </row>
    <row r="6" spans="1:19" ht="12.75">
      <c r="A6" s="2"/>
      <c r="B6" s="62" t="s">
        <v>45</v>
      </c>
      <c r="C6" s="62"/>
      <c r="D6" s="62"/>
      <c r="E6" s="62"/>
      <c r="F6" s="62"/>
      <c r="G6" s="62"/>
      <c r="H6" s="62"/>
      <c r="I6" s="62"/>
      <c r="J6" s="62"/>
      <c r="K6" s="62"/>
      <c r="L6" s="62"/>
      <c r="M6" s="3"/>
      <c r="N6" s="3"/>
      <c r="O6" s="3"/>
      <c r="P6" s="3"/>
      <c r="S6" s="2"/>
    </row>
    <row r="7" spans="1:19" ht="12.75">
      <c r="A7" s="2"/>
      <c r="B7" s="2"/>
      <c r="M7" s="2"/>
      <c r="S7" s="2"/>
    </row>
    <row r="8" spans="1:19" ht="57.75" customHeight="1">
      <c r="A8" s="2"/>
      <c r="B8" s="68" t="s">
        <v>22</v>
      </c>
      <c r="C8" s="73" t="s">
        <v>40</v>
      </c>
      <c r="D8" s="73"/>
      <c r="E8" s="56" t="s">
        <v>13</v>
      </c>
      <c r="F8" s="56"/>
      <c r="G8" s="56"/>
      <c r="H8" s="56"/>
      <c r="I8" s="56"/>
      <c r="J8" s="56"/>
      <c r="K8" s="57" t="s">
        <v>39</v>
      </c>
      <c r="L8" s="57"/>
      <c r="M8" s="57"/>
      <c r="N8" s="57"/>
      <c r="O8" s="57"/>
      <c r="P8" s="57"/>
      <c r="S8" s="2"/>
    </row>
    <row r="9" spans="1:19" ht="12.75">
      <c r="A9" s="2"/>
      <c r="B9" s="68"/>
      <c r="C9" s="71" t="s">
        <v>23</v>
      </c>
      <c r="D9" s="58" t="s">
        <v>42</v>
      </c>
      <c r="E9" s="60" t="s">
        <v>7</v>
      </c>
      <c r="F9" s="61"/>
      <c r="G9" s="64" t="s">
        <v>25</v>
      </c>
      <c r="H9" s="65"/>
      <c r="I9" s="66" t="s">
        <v>38</v>
      </c>
      <c r="J9" s="65"/>
      <c r="K9" s="60" t="s">
        <v>7</v>
      </c>
      <c r="L9" s="61"/>
      <c r="M9" s="64" t="s">
        <v>25</v>
      </c>
      <c r="N9" s="58"/>
      <c r="O9" s="70" t="s">
        <v>38</v>
      </c>
      <c r="P9" s="70"/>
      <c r="S9" s="2"/>
    </row>
    <row r="10" spans="1:19" ht="38.25">
      <c r="A10" s="2"/>
      <c r="B10" s="69"/>
      <c r="C10" s="72"/>
      <c r="D10" s="59"/>
      <c r="E10" s="4" t="s">
        <v>28</v>
      </c>
      <c r="F10" s="5" t="s">
        <v>11</v>
      </c>
      <c r="G10" s="5" t="s">
        <v>28</v>
      </c>
      <c r="H10" s="5" t="s">
        <v>11</v>
      </c>
      <c r="I10" s="5" t="s">
        <v>28</v>
      </c>
      <c r="J10" s="5" t="s">
        <v>11</v>
      </c>
      <c r="K10" s="5" t="s">
        <v>28</v>
      </c>
      <c r="L10" s="5" t="s">
        <v>11</v>
      </c>
      <c r="M10" s="5" t="s">
        <v>28</v>
      </c>
      <c r="N10" s="5" t="s">
        <v>11</v>
      </c>
      <c r="O10" s="6" t="s">
        <v>28</v>
      </c>
      <c r="P10" s="7" t="s">
        <v>2</v>
      </c>
      <c r="S10" s="2"/>
    </row>
    <row r="11" spans="1:19" ht="12.75">
      <c r="A11" s="2"/>
      <c r="B11" s="8" t="s">
        <v>34</v>
      </c>
      <c r="C11" s="27">
        <v>1</v>
      </c>
      <c r="D11" s="9">
        <v>2</v>
      </c>
      <c r="E11" s="9">
        <v>3</v>
      </c>
      <c r="F11" s="9">
        <v>4</v>
      </c>
      <c r="G11" s="9">
        <v>5</v>
      </c>
      <c r="H11" s="9">
        <v>6</v>
      </c>
      <c r="I11" s="9">
        <v>7</v>
      </c>
      <c r="J11" s="9">
        <v>8</v>
      </c>
      <c r="K11" s="9">
        <v>9</v>
      </c>
      <c r="L11" s="9">
        <v>10</v>
      </c>
      <c r="M11" s="9">
        <v>11</v>
      </c>
      <c r="N11" s="9">
        <v>12</v>
      </c>
      <c r="O11" s="9">
        <v>13</v>
      </c>
      <c r="P11" s="10">
        <v>14</v>
      </c>
      <c r="S11" s="2"/>
    </row>
    <row r="12" spans="1:20" ht="12.75">
      <c r="A12" s="2"/>
      <c r="B12" s="28" t="s">
        <v>30</v>
      </c>
      <c r="C12" s="37">
        <v>167</v>
      </c>
      <c r="D12" s="38">
        <v>1</v>
      </c>
      <c r="E12" s="48">
        <v>1174010.78847</v>
      </c>
      <c r="F12" s="48">
        <v>360425.752009</v>
      </c>
      <c r="G12" s="29">
        <v>995655.14293</v>
      </c>
      <c r="H12" s="29">
        <v>325258.744614</v>
      </c>
      <c r="I12" s="29">
        <v>1117886.6156600001</v>
      </c>
      <c r="J12" s="29">
        <v>442000.285454</v>
      </c>
      <c r="K12" s="47">
        <v>9.16</v>
      </c>
      <c r="L12" s="49">
        <v>3.79</v>
      </c>
      <c r="M12" s="11">
        <v>9.52</v>
      </c>
      <c r="N12" s="11">
        <v>4.2</v>
      </c>
      <c r="O12" s="12">
        <v>8.84</v>
      </c>
      <c r="P12" s="13">
        <v>4.1</v>
      </c>
      <c r="S12" s="35"/>
      <c r="T12" s="35"/>
    </row>
    <row r="13" spans="1:20" ht="12.75">
      <c r="A13" s="2"/>
      <c r="B13" s="30" t="s">
        <v>4</v>
      </c>
      <c r="C13" s="39">
        <v>8</v>
      </c>
      <c r="D13" s="40">
        <v>2</v>
      </c>
      <c r="E13" s="36">
        <v>1172416.58201</v>
      </c>
      <c r="F13" s="36">
        <v>703656.826424</v>
      </c>
      <c r="G13" s="31">
        <v>807082.03718</v>
      </c>
      <c r="H13" s="31">
        <v>715975.5023320001</v>
      </c>
      <c r="I13" s="31">
        <v>814595.1590499999</v>
      </c>
      <c r="J13" s="31">
        <v>765273.75974</v>
      </c>
      <c r="K13" s="45">
        <v>7.87</v>
      </c>
      <c r="L13" s="46">
        <v>4.09</v>
      </c>
      <c r="M13" s="14">
        <v>7.67</v>
      </c>
      <c r="N13" s="14">
        <v>4.14</v>
      </c>
      <c r="O13" s="15">
        <v>7.52</v>
      </c>
      <c r="P13" s="16">
        <v>4.29</v>
      </c>
      <c r="S13" s="35"/>
      <c r="T13" s="35"/>
    </row>
    <row r="14" spans="1:20" ht="12.75">
      <c r="A14" s="2"/>
      <c r="B14" s="30" t="s">
        <v>15</v>
      </c>
      <c r="C14" s="39">
        <v>28</v>
      </c>
      <c r="D14" s="40">
        <v>0</v>
      </c>
      <c r="E14" s="36">
        <f>483882327.04/1000</f>
        <v>483882.32704</v>
      </c>
      <c r="F14" s="36">
        <f>136175955.85/1000</f>
        <v>136175.95585</v>
      </c>
      <c r="G14" s="36">
        <v>386923.02706</v>
      </c>
      <c r="H14" s="36">
        <v>134648.58080000003</v>
      </c>
      <c r="I14" s="36">
        <v>350180.88071</v>
      </c>
      <c r="J14" s="36">
        <v>133449.06266</v>
      </c>
      <c r="K14" s="45">
        <v>8.95966760335063</v>
      </c>
      <c r="L14" s="46">
        <v>4.76680470275913</v>
      </c>
      <c r="M14" s="14">
        <v>8.86</v>
      </c>
      <c r="N14" s="14">
        <v>4.7555360018024</v>
      </c>
      <c r="O14" s="15">
        <v>8.45</v>
      </c>
      <c r="P14" s="16">
        <v>4.58</v>
      </c>
      <c r="S14" s="35"/>
      <c r="T14" s="35"/>
    </row>
    <row r="15" spans="1:20" ht="12.75">
      <c r="A15" s="2"/>
      <c r="B15" s="30" t="s">
        <v>5</v>
      </c>
      <c r="C15" s="39">
        <v>3719</v>
      </c>
      <c r="D15" s="40">
        <v>0</v>
      </c>
      <c r="E15" s="36">
        <f>3674501137.15002/1000</f>
        <v>3674501.1371500203</v>
      </c>
      <c r="F15" s="36">
        <f>4862616.85/1000</f>
        <v>4862.616849999999</v>
      </c>
      <c r="G15" s="36">
        <v>3642180.90123001</v>
      </c>
      <c r="H15" s="36">
        <v>4850.1879500000005</v>
      </c>
      <c r="I15" s="36">
        <v>3569297.81467001</v>
      </c>
      <c r="J15" s="36">
        <v>4792.25074</v>
      </c>
      <c r="K15" s="45">
        <v>8.03914858821212</v>
      </c>
      <c r="L15" s="46">
        <v>4.15</v>
      </c>
      <c r="M15" s="14">
        <v>7.70644318055036</v>
      </c>
      <c r="N15" s="14">
        <v>4.15</v>
      </c>
      <c r="O15" s="15">
        <v>7.01147330138664</v>
      </c>
      <c r="P15" s="16">
        <v>4.15</v>
      </c>
      <c r="S15" s="35"/>
      <c r="T15" s="35"/>
    </row>
    <row r="16" spans="1:20" ht="12.75">
      <c r="A16" s="2"/>
      <c r="B16" s="30" t="s">
        <v>31</v>
      </c>
      <c r="C16" s="39">
        <v>2</v>
      </c>
      <c r="D16" s="40">
        <v>2</v>
      </c>
      <c r="E16" s="36">
        <f>623403728.29/1000</f>
        <v>623403.72829</v>
      </c>
      <c r="F16" s="36">
        <f>348539096.19/1000</f>
        <v>348539.09619</v>
      </c>
      <c r="G16" s="31">
        <v>643800.14203</v>
      </c>
      <c r="H16" s="31">
        <v>306038.79360000003</v>
      </c>
      <c r="I16" s="31">
        <v>492562.62389999995</v>
      </c>
      <c r="J16" s="31">
        <v>329060.15285</v>
      </c>
      <c r="K16" s="45">
        <v>8.29</v>
      </c>
      <c r="L16" s="46">
        <v>4.23</v>
      </c>
      <c r="M16" s="14">
        <v>8.14556584854145</v>
      </c>
      <c r="N16" s="14">
        <v>4.2239922448299</v>
      </c>
      <c r="O16" s="15">
        <v>11.1813570428284</v>
      </c>
      <c r="P16" s="16">
        <v>4.21</v>
      </c>
      <c r="S16" s="35"/>
      <c r="T16" s="35"/>
    </row>
    <row r="17" spans="1:20" ht="12" customHeight="1">
      <c r="A17" s="2"/>
      <c r="B17" s="30" t="s">
        <v>9</v>
      </c>
      <c r="C17" s="39">
        <v>0</v>
      </c>
      <c r="D17" s="40">
        <v>0</v>
      </c>
      <c r="E17" s="36">
        <f>0/1000</f>
        <v>0</v>
      </c>
      <c r="F17" s="36">
        <f>0/1000</f>
        <v>0</v>
      </c>
      <c r="G17" s="31">
        <v>0</v>
      </c>
      <c r="H17" s="31">
        <v>0</v>
      </c>
      <c r="I17" s="31">
        <v>0</v>
      </c>
      <c r="J17" s="31">
        <v>0</v>
      </c>
      <c r="K17" s="45">
        <v>0</v>
      </c>
      <c r="L17" s="46">
        <v>0</v>
      </c>
      <c r="M17" s="14">
        <v>0</v>
      </c>
      <c r="N17" s="14">
        <v>0</v>
      </c>
      <c r="O17" s="15">
        <v>0</v>
      </c>
      <c r="P17" s="16">
        <v>0</v>
      </c>
      <c r="S17" s="35"/>
      <c r="T17" s="35"/>
    </row>
    <row r="18" spans="1:20" ht="12.75">
      <c r="A18" s="2"/>
      <c r="B18" s="30" t="s">
        <v>0</v>
      </c>
      <c r="C18" s="39">
        <v>0</v>
      </c>
      <c r="D18" s="40">
        <v>0</v>
      </c>
      <c r="E18" s="36">
        <f>0/1000</f>
        <v>0</v>
      </c>
      <c r="F18" s="36">
        <f>0/1000</f>
        <v>0</v>
      </c>
      <c r="G18" s="31">
        <v>0</v>
      </c>
      <c r="H18" s="31">
        <v>0</v>
      </c>
      <c r="I18" s="31">
        <v>0</v>
      </c>
      <c r="J18" s="31">
        <v>0</v>
      </c>
      <c r="K18" s="45">
        <v>0</v>
      </c>
      <c r="L18" s="46">
        <v>0</v>
      </c>
      <c r="M18" s="14">
        <v>0</v>
      </c>
      <c r="N18" s="14">
        <v>0</v>
      </c>
      <c r="O18" s="15">
        <v>0</v>
      </c>
      <c r="P18" s="16">
        <v>0</v>
      </c>
      <c r="S18" s="35"/>
      <c r="T18" s="35"/>
    </row>
    <row r="19" spans="1:20" ht="12.75">
      <c r="A19" s="2"/>
      <c r="B19" s="30" t="s">
        <v>27</v>
      </c>
      <c r="C19" s="39">
        <v>0</v>
      </c>
      <c r="D19" s="40">
        <v>0</v>
      </c>
      <c r="E19" s="36">
        <f>2000/1000</f>
        <v>2</v>
      </c>
      <c r="F19" s="36">
        <f>0/1000</f>
        <v>0</v>
      </c>
      <c r="G19" s="31">
        <v>2</v>
      </c>
      <c r="H19" s="31">
        <v>0</v>
      </c>
      <c r="I19" s="31">
        <v>2</v>
      </c>
      <c r="J19" s="31">
        <v>0</v>
      </c>
      <c r="K19" s="45">
        <v>8</v>
      </c>
      <c r="L19" s="46">
        <v>0</v>
      </c>
      <c r="M19" s="14">
        <v>8</v>
      </c>
      <c r="N19" s="14">
        <v>0</v>
      </c>
      <c r="O19" s="15">
        <v>8</v>
      </c>
      <c r="P19" s="16">
        <v>0</v>
      </c>
      <c r="S19" s="35"/>
      <c r="T19" s="35"/>
    </row>
    <row r="20" spans="1:20" ht="25.5">
      <c r="A20" s="2"/>
      <c r="B20" s="30" t="s">
        <v>44</v>
      </c>
      <c r="C20" s="39">
        <v>0</v>
      </c>
      <c r="D20" s="40">
        <v>0</v>
      </c>
      <c r="E20" s="36">
        <f>0/1000</f>
        <v>0</v>
      </c>
      <c r="F20" s="36">
        <f>0/1000</f>
        <v>0</v>
      </c>
      <c r="G20" s="31">
        <v>0</v>
      </c>
      <c r="H20" s="31">
        <v>0</v>
      </c>
      <c r="I20" s="31">
        <v>0</v>
      </c>
      <c r="J20" s="31">
        <v>0</v>
      </c>
      <c r="K20" s="45">
        <v>0</v>
      </c>
      <c r="L20" s="46">
        <v>0</v>
      </c>
      <c r="M20" s="14">
        <v>0</v>
      </c>
      <c r="N20" s="14">
        <v>0</v>
      </c>
      <c r="O20" s="15">
        <v>0</v>
      </c>
      <c r="P20" s="16">
        <v>0</v>
      </c>
      <c r="S20" s="35"/>
      <c r="T20" s="35"/>
    </row>
    <row r="21" spans="1:20" ht="12.75">
      <c r="A21" s="2"/>
      <c r="B21" s="30" t="s">
        <v>47</v>
      </c>
      <c r="C21" s="39">
        <v>0</v>
      </c>
      <c r="D21" s="40">
        <v>0</v>
      </c>
      <c r="E21" s="36">
        <f>0/1000</f>
        <v>0</v>
      </c>
      <c r="F21" s="36">
        <f>0/1000</f>
        <v>0</v>
      </c>
      <c r="G21" s="31">
        <v>0</v>
      </c>
      <c r="H21" s="31">
        <v>0</v>
      </c>
      <c r="I21" s="31">
        <v>0</v>
      </c>
      <c r="J21" s="31">
        <v>0</v>
      </c>
      <c r="K21" s="45">
        <v>0</v>
      </c>
      <c r="L21" s="46">
        <v>0</v>
      </c>
      <c r="M21" s="14">
        <v>0</v>
      </c>
      <c r="N21" s="14">
        <v>0</v>
      </c>
      <c r="O21" s="15">
        <v>0</v>
      </c>
      <c r="P21" s="16">
        <v>0</v>
      </c>
      <c r="S21" s="35"/>
      <c r="T21" s="35"/>
    </row>
    <row r="22" spans="1:20" ht="25.5">
      <c r="A22" s="2"/>
      <c r="B22" s="30" t="s">
        <v>32</v>
      </c>
      <c r="C22" s="39">
        <v>0</v>
      </c>
      <c r="D22" s="40">
        <v>0</v>
      </c>
      <c r="E22" s="36">
        <f>376116572.22/1000</f>
        <v>376116.57222000003</v>
      </c>
      <c r="F22" s="36">
        <f>0/1000</f>
        <v>0</v>
      </c>
      <c r="G22" s="36">
        <v>377559.0175</v>
      </c>
      <c r="H22" s="36">
        <v>0</v>
      </c>
      <c r="I22" s="36">
        <v>352802.24986000004</v>
      </c>
      <c r="J22" s="36">
        <v>0</v>
      </c>
      <c r="K22" s="45">
        <v>7.62538487656007</v>
      </c>
      <c r="L22" s="46">
        <v>0</v>
      </c>
      <c r="M22" s="14">
        <v>7.62794378987386</v>
      </c>
      <c r="N22" s="14">
        <v>0</v>
      </c>
      <c r="O22" s="15">
        <v>6.64032537779917</v>
      </c>
      <c r="P22" s="16">
        <v>0</v>
      </c>
      <c r="S22" s="35"/>
      <c r="T22" s="35"/>
    </row>
    <row r="23" spans="1:20" ht="12.75">
      <c r="A23" s="2"/>
      <c r="B23" s="30" t="s">
        <v>26</v>
      </c>
      <c r="C23" s="39">
        <v>28</v>
      </c>
      <c r="D23" s="40">
        <v>1</v>
      </c>
      <c r="E23" s="36">
        <f>209694936.75/1000</f>
        <v>209694.93675</v>
      </c>
      <c r="F23" s="36">
        <f>701630125.98/1000</f>
        <v>701630.12598</v>
      </c>
      <c r="G23" s="31">
        <v>456458.90858</v>
      </c>
      <c r="H23" s="31">
        <v>720328.31774</v>
      </c>
      <c r="I23" s="31">
        <v>456617.09582</v>
      </c>
      <c r="J23" s="31">
        <v>651113.5537</v>
      </c>
      <c r="K23" s="45">
        <v>8.93</v>
      </c>
      <c r="L23" s="46">
        <v>4.26</v>
      </c>
      <c r="M23" s="14">
        <v>8.71</v>
      </c>
      <c r="N23" s="14">
        <v>4.19</v>
      </c>
      <c r="O23" s="15">
        <v>8.03</v>
      </c>
      <c r="P23" s="16">
        <v>4.13448529032302</v>
      </c>
      <c r="S23" s="35"/>
      <c r="T23" s="35"/>
    </row>
    <row r="24" spans="1:20" ht="12.75">
      <c r="A24" s="2"/>
      <c r="B24" s="30" t="s">
        <v>12</v>
      </c>
      <c r="C24" s="39">
        <v>116</v>
      </c>
      <c r="D24" s="40">
        <v>17</v>
      </c>
      <c r="E24" s="36">
        <v>1865987.15382</v>
      </c>
      <c r="F24" s="36">
        <v>2341215.481704</v>
      </c>
      <c r="G24" s="31">
        <v>1952085.9257999999</v>
      </c>
      <c r="H24" s="31">
        <v>2339060.653494</v>
      </c>
      <c r="I24" s="31">
        <v>1823743.29067</v>
      </c>
      <c r="J24" s="31">
        <v>2385589.3895679996</v>
      </c>
      <c r="K24" s="45">
        <v>8.59</v>
      </c>
      <c r="L24" s="46">
        <v>4.0400653770292</v>
      </c>
      <c r="M24" s="14">
        <v>8.56</v>
      </c>
      <c r="N24" s="14">
        <v>4.02</v>
      </c>
      <c r="O24" s="15">
        <v>8.17</v>
      </c>
      <c r="P24" s="16">
        <v>4</v>
      </c>
      <c r="S24" s="35"/>
      <c r="T24" s="35"/>
    </row>
    <row r="25" spans="1:20" ht="12.75">
      <c r="A25" s="2"/>
      <c r="B25" s="30" t="s">
        <v>33</v>
      </c>
      <c r="C25" s="39">
        <v>0</v>
      </c>
      <c r="D25" s="40">
        <v>0</v>
      </c>
      <c r="E25" s="36">
        <f>(138016631+0)/1000</f>
        <v>138016.631</v>
      </c>
      <c r="F25" s="36">
        <f>(225454115.09+0)/1000</f>
        <v>225454.11509</v>
      </c>
      <c r="G25" s="36">
        <v>107953.229</v>
      </c>
      <c r="H25" s="36">
        <v>230811.18424</v>
      </c>
      <c r="I25" s="36">
        <v>112201.425</v>
      </c>
      <c r="J25" s="36">
        <v>233243.19863</v>
      </c>
      <c r="K25" s="45">
        <v>8.45288906704294</v>
      </c>
      <c r="L25" s="46">
        <v>4.3675505745456</v>
      </c>
      <c r="M25" s="14">
        <v>8.58</v>
      </c>
      <c r="N25" s="14">
        <v>4.37984021891607</v>
      </c>
      <c r="O25" s="15">
        <v>8.39978032587376</v>
      </c>
      <c r="P25" s="16">
        <v>4.41205188339686</v>
      </c>
      <c r="S25" s="35"/>
      <c r="T25" s="35"/>
    </row>
    <row r="26" spans="1:20" ht="12.75">
      <c r="A26" s="2"/>
      <c r="B26" s="30" t="s">
        <v>36</v>
      </c>
      <c r="C26" s="39">
        <v>148</v>
      </c>
      <c r="D26" s="40">
        <v>0</v>
      </c>
      <c r="E26" s="36">
        <v>3200888.17885</v>
      </c>
      <c r="F26" s="36">
        <v>0</v>
      </c>
      <c r="G26" s="36">
        <v>3130184.8923400003</v>
      </c>
      <c r="H26" s="36">
        <v>0</v>
      </c>
      <c r="I26" s="36">
        <v>2968839.44048</v>
      </c>
      <c r="J26" s="36">
        <v>0</v>
      </c>
      <c r="K26" s="45">
        <v>7.4</v>
      </c>
      <c r="L26" s="46">
        <v>0</v>
      </c>
      <c r="M26" s="14">
        <v>7.39</v>
      </c>
      <c r="N26" s="14">
        <v>0</v>
      </c>
      <c r="O26" s="15">
        <v>6.97</v>
      </c>
      <c r="P26" s="16">
        <v>0</v>
      </c>
      <c r="S26" s="35"/>
      <c r="T26" s="35"/>
    </row>
    <row r="27" spans="1:20" ht="12.75">
      <c r="A27" s="2"/>
      <c r="B27" s="30" t="s">
        <v>18</v>
      </c>
      <c r="C27" s="39">
        <v>0</v>
      </c>
      <c r="D27" s="40">
        <v>0</v>
      </c>
      <c r="E27" s="36">
        <f>1366000/1000</f>
        <v>1366</v>
      </c>
      <c r="F27" s="36">
        <f>0/1000</f>
        <v>0</v>
      </c>
      <c r="G27" s="31">
        <v>1366</v>
      </c>
      <c r="H27" s="31">
        <v>0</v>
      </c>
      <c r="I27" s="31">
        <v>1366</v>
      </c>
      <c r="J27" s="31">
        <v>0</v>
      </c>
      <c r="K27" s="45">
        <v>9</v>
      </c>
      <c r="L27" s="46">
        <v>0</v>
      </c>
      <c r="M27" s="14">
        <v>9</v>
      </c>
      <c r="N27" s="14">
        <v>0</v>
      </c>
      <c r="O27" s="15">
        <v>9</v>
      </c>
      <c r="P27" s="16">
        <v>0</v>
      </c>
      <c r="S27" s="35"/>
      <c r="T27" s="35"/>
    </row>
    <row r="28" spans="1:20" ht="12.75">
      <c r="A28" s="2"/>
      <c r="B28" s="30" t="s">
        <v>37</v>
      </c>
      <c r="C28" s="39">
        <v>373</v>
      </c>
      <c r="D28" s="40">
        <v>0</v>
      </c>
      <c r="E28" s="36">
        <f>(714448390.68+0)/1000</f>
        <v>714448.39068</v>
      </c>
      <c r="F28" s="36">
        <f>(14916685.95+0)/1000</f>
        <v>14916.68595</v>
      </c>
      <c r="G28" s="36">
        <v>630901.31198</v>
      </c>
      <c r="H28" s="36">
        <v>14953.84459</v>
      </c>
      <c r="I28" s="36">
        <v>563307.88235</v>
      </c>
      <c r="J28" s="36">
        <v>15112.868480000001</v>
      </c>
      <c r="K28" s="45">
        <v>9.86</v>
      </c>
      <c r="L28" s="46">
        <v>4.11</v>
      </c>
      <c r="M28" s="46">
        <v>10.07</v>
      </c>
      <c r="N28" s="14">
        <v>4.10536949229456</v>
      </c>
      <c r="O28" s="15">
        <v>9.44</v>
      </c>
      <c r="P28" s="16">
        <v>4.12</v>
      </c>
      <c r="S28" s="35"/>
      <c r="T28" s="35"/>
    </row>
    <row r="29" spans="1:20" ht="25.5">
      <c r="A29" s="2"/>
      <c r="B29" s="30" t="s">
        <v>1</v>
      </c>
      <c r="C29" s="39">
        <v>17</v>
      </c>
      <c r="D29" s="40">
        <v>1</v>
      </c>
      <c r="E29" s="36">
        <f>316284106.39/1000</f>
        <v>316284.10639</v>
      </c>
      <c r="F29" s="36">
        <f>381847548.29/1000</f>
        <v>381847.54829</v>
      </c>
      <c r="G29" s="36">
        <v>326619.12755000003</v>
      </c>
      <c r="H29" s="36">
        <v>382603.28539</v>
      </c>
      <c r="I29" s="36">
        <v>356243.58889</v>
      </c>
      <c r="J29" s="36">
        <v>390299.80857</v>
      </c>
      <c r="K29" s="45">
        <v>8.51</v>
      </c>
      <c r="L29" s="46">
        <v>4.43834188228146</v>
      </c>
      <c r="M29" s="14">
        <v>8.4</v>
      </c>
      <c r="N29" s="14">
        <v>4.43</v>
      </c>
      <c r="O29" s="15">
        <v>8.24</v>
      </c>
      <c r="P29" s="16">
        <v>4.40477626384709</v>
      </c>
      <c r="S29" s="35"/>
      <c r="T29" s="35"/>
    </row>
    <row r="30" spans="1:20" ht="12.75">
      <c r="A30" s="2"/>
      <c r="B30" s="30" t="s">
        <v>10</v>
      </c>
      <c r="C30" s="41">
        <v>19</v>
      </c>
      <c r="D30" s="42">
        <v>0</v>
      </c>
      <c r="E30" s="50">
        <f>118985943.4/1000</f>
        <v>118985.9434</v>
      </c>
      <c r="F30" s="50">
        <f>38426268.49/1000</f>
        <v>38426.26849</v>
      </c>
      <c r="G30" s="50">
        <v>109006.88575</v>
      </c>
      <c r="H30" s="50">
        <v>36626.15725</v>
      </c>
      <c r="I30" s="50">
        <v>91551.50342000011</v>
      </c>
      <c r="J30" s="50">
        <v>53181.92222</v>
      </c>
      <c r="K30" s="51">
        <v>9.78</v>
      </c>
      <c r="L30" s="52">
        <v>4.02</v>
      </c>
      <c r="M30" s="17">
        <v>9.8</v>
      </c>
      <c r="N30" s="17">
        <v>4.4</v>
      </c>
      <c r="O30" s="18">
        <v>9.18</v>
      </c>
      <c r="P30" s="19">
        <v>4.79</v>
      </c>
      <c r="S30" s="35"/>
      <c r="T30" s="35"/>
    </row>
    <row r="31" spans="1:20" ht="12.75">
      <c r="A31" s="2"/>
      <c r="B31" s="20" t="s">
        <v>14</v>
      </c>
      <c r="C31" s="43">
        <v>21705</v>
      </c>
      <c r="D31" s="44">
        <v>3137</v>
      </c>
      <c r="E31" s="53">
        <v>891634.30267</v>
      </c>
      <c r="F31" s="53">
        <v>350315.370415</v>
      </c>
      <c r="G31" s="53">
        <v>863064.44674</v>
      </c>
      <c r="H31" s="53">
        <v>372427.695312</v>
      </c>
      <c r="I31" s="53">
        <v>825283.32088</v>
      </c>
      <c r="J31" s="53">
        <v>363428.147795</v>
      </c>
      <c r="K31" s="54">
        <v>8.59061678191256</v>
      </c>
      <c r="L31" s="55">
        <v>2.58795665609695</v>
      </c>
      <c r="M31" s="21">
        <v>8.59905299736309</v>
      </c>
      <c r="N31" s="32">
        <v>2.65011641863472</v>
      </c>
      <c r="O31" s="22">
        <v>8.04807999351447</v>
      </c>
      <c r="P31" s="23">
        <v>2.60746189811824</v>
      </c>
      <c r="S31" s="35"/>
      <c r="T31" s="35"/>
    </row>
    <row r="32" spans="1:19" ht="12.75">
      <c r="A32" s="2"/>
      <c r="B32" s="2"/>
      <c r="K32" s="2"/>
      <c r="S32" s="2"/>
    </row>
    <row r="33" spans="1:19" ht="12.75">
      <c r="A33" s="2"/>
      <c r="B33" s="24" t="s">
        <v>17</v>
      </c>
      <c r="K33" s="2"/>
      <c r="S33" s="2"/>
    </row>
    <row r="34" spans="1:19" ht="15" customHeight="1">
      <c r="A34" s="2"/>
      <c r="B34" s="67" t="s">
        <v>24</v>
      </c>
      <c r="C34" s="67"/>
      <c r="D34" s="67"/>
      <c r="E34" s="67"/>
      <c r="F34" s="67"/>
      <c r="G34" s="67"/>
      <c r="H34" s="67"/>
      <c r="I34" s="67"/>
      <c r="J34" s="67"/>
      <c r="K34" s="67"/>
      <c r="L34" s="67"/>
      <c r="M34" s="67"/>
      <c r="N34" s="67"/>
      <c r="O34" s="67"/>
      <c r="P34" s="67"/>
      <c r="S34" s="2"/>
    </row>
    <row r="35" spans="1:19" ht="12" customHeight="1">
      <c r="A35" s="2"/>
      <c r="B35" s="24" t="s">
        <v>43</v>
      </c>
      <c r="S35" s="2"/>
    </row>
    <row r="36" spans="1:19" ht="12" customHeight="1">
      <c r="A36" s="2"/>
      <c r="B36" s="24" t="s">
        <v>16</v>
      </c>
      <c r="S36" s="2"/>
    </row>
    <row r="37" spans="1:19" ht="22.5" customHeight="1">
      <c r="A37" s="2"/>
      <c r="B37" s="67" t="s">
        <v>41</v>
      </c>
      <c r="C37" s="67"/>
      <c r="D37" s="67"/>
      <c r="E37" s="67"/>
      <c r="F37" s="67"/>
      <c r="G37" s="67"/>
      <c r="H37" s="67"/>
      <c r="I37" s="67"/>
      <c r="J37" s="67"/>
      <c r="K37" s="67"/>
      <c r="L37" s="67"/>
      <c r="M37" s="67"/>
      <c r="N37" s="67"/>
      <c r="O37" s="67"/>
      <c r="P37" s="67"/>
      <c r="S37" s="2"/>
    </row>
    <row r="38" spans="1:19" ht="12.75">
      <c r="A38" s="2"/>
      <c r="B38" s="24" t="s">
        <v>6</v>
      </c>
      <c r="S38" s="2"/>
    </row>
    <row r="39" spans="1:19" ht="12.75">
      <c r="A39" s="2"/>
      <c r="B39" s="2"/>
      <c r="S39" s="2"/>
    </row>
    <row r="40" spans="1:19" ht="12.75">
      <c r="A40" s="2"/>
      <c r="B40" s="2" t="s">
        <v>46</v>
      </c>
      <c r="S40" s="2"/>
    </row>
    <row r="41" spans="1:19" ht="12.75">
      <c r="A41" s="2"/>
      <c r="B41" s="33" t="s">
        <v>49</v>
      </c>
      <c r="E41" s="34" t="s">
        <v>50</v>
      </c>
      <c r="S41" s="2"/>
    </row>
    <row r="42" spans="1:19" ht="12.75">
      <c r="A42" s="2"/>
      <c r="B42" s="2"/>
      <c r="S42" s="2"/>
    </row>
    <row r="43" spans="1:19" ht="12.75">
      <c r="A43" s="2"/>
      <c r="B43" s="2" t="s">
        <v>29</v>
      </c>
      <c r="S43" s="2"/>
    </row>
    <row r="44" spans="1:19" ht="21" customHeight="1">
      <c r="A44" s="2"/>
      <c r="B44" s="2" t="s">
        <v>48</v>
      </c>
      <c r="S44" s="2"/>
    </row>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pageMargins left="0.75" right="0.75" top="1" bottom="1" header="0.5" footer="0.5"/>
  <pageSetup horizontalDpi="300" verticalDpi="300" orientation="portrait" paperSize="9" r:id="rId1"/>
  <headerFooter alignWithMargins="0">
    <oddHeader>&amp;R&amp;"Arial,Regular"&amp;08&amp;KB3B3B3maib | de uz intern
informaţie accesibilă doar angajaților băncii</oddHeader>
    <evenHeader>&amp;R&amp;"Arial,Regular"&amp;08&amp;KB3B3B3maib | de uz intern
informaţie accesibilă doar angajaților băncii</evenHeader>
    <firstHeader>&amp;R&amp;"Arial,Regular"&amp;08&amp;KB3B3B3maib | de uz intern
informaţie accesibilă doar angajaților băncii</first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BJDTCD260422144016BJGMNPC01024028</dc:description>
  <cp:lastModifiedBy>MAIB</cp:lastModifiedBy>
  <dcterms:modified xsi:type="dcterms:W3CDTF">2022-04-28T08:09:00Z</dcterms:modified>
  <cp:category>maib | de uz intern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4f52d11c-d4f9-4e07-897e-168aeb7641b1</vt:lpwstr>
  </property>
  <property fmtid="{D5CDD505-2E9C-101B-9397-08002B2CF9AE}" pid="3" name="bjSaver">
    <vt:lpwstr>EyOu4+7yS4OS/M26D1DxOdThDMaR8THI</vt:lpwstr>
  </property>
  <property fmtid="{D5CDD505-2E9C-101B-9397-08002B2CF9AE}" pid="4" name="bjDocumentLabelXML">
    <vt:lpwstr>&lt;?xml version="1.0" encoding="us-ascii"?&gt;&lt;sisl xmlns:xsd="http://www.w3.org/2001/XMLSchema" xmlns:xsi="http://www.w3.org/2001/XMLSchema-instance" sislVersion="0" policy="abdf4888-dc0d-474e-9c68-564b2682cbef"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maib | de uz intern</vt:lpwstr>
  </property>
  <property fmtid="{D5CDD505-2E9C-101B-9397-08002B2CF9AE}" pid="7" name="bjClsUserRVM">
    <vt:lpwstr>[]</vt:lpwstr>
  </property>
  <property fmtid="{D5CDD505-2E9C-101B-9397-08002B2CF9AE}" pid="8" name="bjLabelHistoryID">
    <vt:lpwstr>{A38284E9-4EC5-473A-BC39-C048A7274E96}</vt:lpwstr>
  </property>
  <property fmtid="{D5CDD505-2E9C-101B-9397-08002B2CF9AE}" pid="9" name="bjRightHeaderLabel-first">
    <vt:lpwstr>&amp;"Arial,Regular"&amp;08&amp;KB3B3B3maib | de uz intern
informaţie accesibilă doar angajaților băncii</vt:lpwstr>
  </property>
  <property fmtid="{D5CDD505-2E9C-101B-9397-08002B2CF9AE}" pid="10" name="bjRightHeaderLabel-even">
    <vt:lpwstr>&amp;"Arial,Regular"&amp;08&amp;KB3B3B3maib | de uz intern
informaţie accesibilă doar angajaților băncii</vt:lpwstr>
  </property>
  <property fmtid="{D5CDD505-2E9C-101B-9397-08002B2CF9AE}" pid="11" name="bjRightHeaderLabel">
    <vt:lpwstr>&amp;"Arial,Regular"&amp;08&amp;KB3B3B3maib | de uz intern
informaţie accesibilă doar angajaților băncii</vt:lpwstr>
  </property>
</Properties>
</file>