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ladimir.solomon\Desktop\ALL\sites\dezvaluirea\"/>
    </mc:Choice>
  </mc:AlternateContent>
  <bookViews>
    <workbookView xWindow="14085" yWindow="-15" windowWidth="13335" windowHeight="12420" tabRatio="435"/>
  </bookViews>
  <sheets>
    <sheet name="Anexa nr.1-RO" sheetId="6" r:id="rId1"/>
    <sheet name="Anexa nr.1-ENG" sheetId="9" r:id="rId2"/>
    <sheet name="Anexa nr.1-RU" sheetId="8" r:id="rId3"/>
  </sheets>
  <definedNames>
    <definedName name="_xlnm._FilterDatabase" localSheetId="0" hidden="1">'Anexa nr.1-RO'!$A$10:$G$98</definedName>
    <definedName name="_xlnm.Print_Area" localSheetId="1">'Anexa nr.1-ENG'!$A$1:$G$102</definedName>
    <definedName name="_xlnm.Print_Area" localSheetId="0">'Anexa nr.1-RO'!$A$1:$G$102</definedName>
    <definedName name="_xlnm.Print_Area" localSheetId="2">'Anexa nr.1-RU'!$A$1:$G$102</definedName>
    <definedName name="_xlnm.Print_Titles" localSheetId="1">'Anexa nr.1-ENG'!$7:$9</definedName>
    <definedName name="_xlnm.Print_Titles" localSheetId="0">'Anexa nr.1-RO'!$7:$9</definedName>
    <definedName name="_xlnm.Print_Titles" localSheetId="2">'Anexa nr.1-RU'!$7:$9</definedName>
  </definedNames>
  <calcPr calcId="162913"/>
</workbook>
</file>

<file path=xl/calcChain.xml><?xml version="1.0" encoding="utf-8"?>
<calcChain xmlns="http://schemas.openxmlformats.org/spreadsheetml/2006/main">
  <c r="G92" i="8" l="1"/>
  <c r="G25" i="8"/>
  <c r="E25" i="8"/>
  <c r="G24" i="8"/>
  <c r="G14" i="8"/>
  <c r="G15" i="8" s="1"/>
  <c r="E14" i="8"/>
  <c r="E15" i="8" s="1"/>
  <c r="G92" i="9"/>
  <c r="G25" i="9"/>
  <c r="E25" i="9"/>
  <c r="G24" i="9"/>
  <c r="G14" i="9"/>
  <c r="G15" i="9" s="1"/>
  <c r="E14" i="9"/>
  <c r="E15" i="9" s="1"/>
  <c r="G92" i="6"/>
  <c r="G25" i="6"/>
  <c r="E25" i="6"/>
  <c r="G24" i="6"/>
  <c r="G14" i="6"/>
  <c r="G15" i="6" s="1"/>
  <c r="E14" i="6"/>
  <c r="E15" i="6" s="1"/>
</calcChain>
</file>

<file path=xl/comments1.xml><?xml version="1.0" encoding="utf-8"?>
<comments xmlns="http://schemas.openxmlformats.org/spreadsheetml/2006/main">
  <authors>
    <author>O.B.</author>
    <author>MAIB</author>
  </authors>
  <commentList>
    <comment ref="A12" authorId="0" shapeId="0">
      <text>
        <r>
          <rPr>
            <b/>
            <sz val="9"/>
            <color indexed="81"/>
            <rFont val="Tahoma"/>
            <family val="2"/>
            <charset val="204"/>
          </rPr>
          <t>O.B.:</t>
        </r>
        <r>
          <rPr>
            <sz val="9"/>
            <color indexed="81"/>
            <rFont val="Tahoma"/>
            <family val="2"/>
            <charset val="204"/>
          </rPr>
          <t xml:space="preserve">
nu sunt ajustate la 31.12.19</t>
        </r>
      </text>
    </commen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39" authorId="1" shapeId="0">
      <text>
        <r>
          <rPr>
            <b/>
            <sz val="9"/>
            <color indexed="81"/>
            <rFont val="Tahoma"/>
            <charset val="1"/>
          </rPr>
          <t>MAIB:</t>
        </r>
        <r>
          <rPr>
            <sz val="9"/>
            <color indexed="81"/>
            <rFont val="Tahoma"/>
            <charset val="1"/>
          </rPr>
          <t xml:space="preserve">
36.13 pe BNM</t>
        </r>
      </text>
    </comment>
  </commentList>
</comments>
</file>

<file path=xl/comments2.xml><?xml version="1.0" encoding="utf-8"?>
<comments xmlns="http://schemas.openxmlformats.org/spreadsheetml/2006/main">
  <authors>
    <author>O.B.</author>
    <author>MAIB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39" authorId="1" shapeId="0">
      <text>
        <r>
          <rPr>
            <b/>
            <sz val="9"/>
            <color indexed="81"/>
            <rFont val="Tahoma"/>
            <charset val="1"/>
          </rPr>
          <t>MAIB:</t>
        </r>
        <r>
          <rPr>
            <sz val="9"/>
            <color indexed="81"/>
            <rFont val="Tahoma"/>
            <charset val="1"/>
          </rPr>
          <t xml:space="preserve">
36.13 pe BNM</t>
        </r>
      </text>
    </comment>
  </commentList>
</comments>
</file>

<file path=xl/comments3.xml><?xml version="1.0" encoding="utf-8"?>
<comments xmlns="http://schemas.openxmlformats.org/spreadsheetml/2006/main">
  <authors>
    <author>O.B.</author>
    <author>MAIB</author>
  </authors>
  <commentList>
    <comment ref="E24" authorId="0" shapeId="0">
      <text>
        <r>
          <rPr>
            <b/>
            <sz val="9"/>
            <color indexed="81"/>
            <rFont val="Tahoma"/>
            <family val="2"/>
            <charset val="204"/>
          </rPr>
          <t>O.B.:</t>
        </r>
        <r>
          <rPr>
            <sz val="9"/>
            <color indexed="81"/>
            <rFont val="Tahoma"/>
            <family val="2"/>
            <charset val="204"/>
          </rPr>
          <t xml:space="preserve">
fara BERD</t>
        </r>
      </text>
    </comment>
    <comment ref="F24" authorId="0" shapeId="0">
      <text>
        <r>
          <rPr>
            <b/>
            <sz val="9"/>
            <color indexed="81"/>
            <rFont val="Tahoma"/>
            <family val="2"/>
            <charset val="204"/>
          </rPr>
          <t>O.B.:</t>
        </r>
        <r>
          <rPr>
            <sz val="9"/>
            <color indexed="81"/>
            <rFont val="Tahoma"/>
            <family val="2"/>
            <charset val="204"/>
          </rPr>
          <t xml:space="preserve">
fara BERD</t>
        </r>
      </text>
    </comment>
    <comment ref="G24" authorId="0" shapeId="0">
      <text>
        <r>
          <rPr>
            <b/>
            <sz val="9"/>
            <color indexed="81"/>
            <rFont val="Tahoma"/>
            <family val="2"/>
            <charset val="204"/>
          </rPr>
          <t>O.B.:</t>
        </r>
        <r>
          <rPr>
            <sz val="9"/>
            <color indexed="81"/>
            <rFont val="Tahoma"/>
            <family val="2"/>
            <charset val="204"/>
          </rPr>
          <t xml:space="preserve">
fara BERD</t>
        </r>
      </text>
    </comment>
    <comment ref="E25" authorId="0" shapeId="0">
      <text>
        <r>
          <rPr>
            <b/>
            <sz val="9"/>
            <color indexed="81"/>
            <rFont val="Tahoma"/>
            <family val="2"/>
            <charset val="204"/>
          </rPr>
          <t>O.B.:</t>
        </r>
        <r>
          <rPr>
            <sz val="9"/>
            <color indexed="81"/>
            <rFont val="Tahoma"/>
            <family val="2"/>
            <charset val="204"/>
          </rPr>
          <t xml:space="preserve">
fara BERD</t>
        </r>
      </text>
    </comment>
    <comment ref="F25" authorId="0" shapeId="0">
      <text>
        <r>
          <rPr>
            <b/>
            <sz val="9"/>
            <color indexed="81"/>
            <rFont val="Tahoma"/>
            <family val="2"/>
            <charset val="204"/>
          </rPr>
          <t>O.B.:</t>
        </r>
        <r>
          <rPr>
            <sz val="9"/>
            <color indexed="81"/>
            <rFont val="Tahoma"/>
            <family val="2"/>
            <charset val="204"/>
          </rPr>
          <t xml:space="preserve">
fara BERD</t>
        </r>
      </text>
    </comment>
    <comment ref="G25" authorId="0" shapeId="0">
      <text>
        <r>
          <rPr>
            <b/>
            <sz val="9"/>
            <color indexed="81"/>
            <rFont val="Tahoma"/>
            <family val="2"/>
            <charset val="204"/>
          </rPr>
          <t>O.B.:</t>
        </r>
        <r>
          <rPr>
            <sz val="9"/>
            <color indexed="81"/>
            <rFont val="Tahoma"/>
            <family val="2"/>
            <charset val="204"/>
          </rPr>
          <t xml:space="preserve">
fara BERD</t>
        </r>
      </text>
    </comment>
    <comment ref="E39" authorId="1" shapeId="0">
      <text>
        <r>
          <rPr>
            <b/>
            <sz val="9"/>
            <color indexed="81"/>
            <rFont val="Tahoma"/>
            <charset val="1"/>
          </rPr>
          <t>MAIB:</t>
        </r>
        <r>
          <rPr>
            <sz val="9"/>
            <color indexed="81"/>
            <rFont val="Tahoma"/>
            <charset val="1"/>
          </rPr>
          <t xml:space="preserve">
36.13 pe BNM</t>
        </r>
      </text>
    </comment>
  </commentList>
</comments>
</file>

<file path=xl/sharedStrings.xml><?xml version="1.0" encoding="utf-8"?>
<sst xmlns="http://schemas.openxmlformats.org/spreadsheetml/2006/main" count="827" uniqueCount="422">
  <si>
    <t>Informaţie privind activitatea economico-financiară</t>
  </si>
  <si>
    <t>Denumirea indicatorilor</t>
  </si>
  <si>
    <t>Unitatea de măsură</t>
  </si>
  <si>
    <t>Normativ</t>
  </si>
  <si>
    <t>De facto</t>
  </si>
  <si>
    <t>anul precedent celui gestionar</t>
  </si>
  <si>
    <t>CAPITAL</t>
  </si>
  <si>
    <t>mil.lei</t>
  </si>
  <si>
    <t>≥100</t>
  </si>
  <si>
    <t>≥200</t>
  </si>
  <si>
    <t>%</t>
  </si>
  <si>
    <t>Total datorii/Total capital</t>
  </si>
  <si>
    <t>ACTIVE</t>
  </si>
  <si>
    <t xml:space="preserve">Suma reducerilor calculate pentru pierderi la active şi angajamente condiţionale </t>
  </si>
  <si>
    <t>≤30</t>
  </si>
  <si>
    <t>≤20</t>
  </si>
  <si>
    <t>≤50</t>
  </si>
  <si>
    <t>VENITURI ŞI PROFITABILITATE</t>
  </si>
  <si>
    <t>Venit net aferent dobînzilor/Total venit</t>
  </si>
  <si>
    <t>LICHIDITATE</t>
  </si>
  <si>
    <t>≤1</t>
  </si>
  <si>
    <t xml:space="preserve">Soldul depozitelor persoanelor fizice  (suma de bază)/Soldul depozitelor   (suma de bază) </t>
  </si>
  <si>
    <t xml:space="preserve">Soldul depozitelor persoanelor juridice, cu exceptia băncilor (suma de bază)/Soldul depozitelor   (suma de bază) </t>
  </si>
  <si>
    <t xml:space="preserve">Soldul depozitelor în valuta străina (suma de bază)/Soldul depozitelor   (suma de bază) </t>
  </si>
  <si>
    <t>SENSIBILITATEA LA RISCUL PIEŢEI</t>
  </si>
  <si>
    <t>Total active bilanţiere în valuta străină/ Total active</t>
  </si>
  <si>
    <t>DATE GENERALE</t>
  </si>
  <si>
    <t>nr.</t>
  </si>
  <si>
    <t>L.Ş.</t>
  </si>
  <si>
    <t xml:space="preserve">Subdiviziuni ale băncii:                      </t>
  </si>
  <si>
    <t>-  agenţii</t>
  </si>
  <si>
    <t>Soldul datoriei la credite,suma de baza/Soldul depozitelor (suma de baza)</t>
  </si>
  <si>
    <r>
      <t xml:space="preserve">Mijloace băneşti datorate de băncile străine (suma de bază) </t>
    </r>
    <r>
      <rPr>
        <sz val="18"/>
        <rFont val="Calibri"/>
        <family val="2"/>
        <charset val="204"/>
      </rPr>
      <t>⁴</t>
    </r>
  </si>
  <si>
    <t xml:space="preserve">Mijloace băneşti datorate de bănci, cu excepţia Băncii Naționale a Moldovei (suma de bază) ³ </t>
  </si>
  <si>
    <t>Nr.crt</t>
  </si>
  <si>
    <t>1.10</t>
  </si>
  <si>
    <t>1.11</t>
  </si>
  <si>
    <t>2.1</t>
  </si>
  <si>
    <t>2.2</t>
  </si>
  <si>
    <t>2.3</t>
  </si>
  <si>
    <t>2.4</t>
  </si>
  <si>
    <t>2.5</t>
  </si>
  <si>
    <t>2.6</t>
  </si>
  <si>
    <t>2.7</t>
  </si>
  <si>
    <t>2.8</t>
  </si>
  <si>
    <t>2.9</t>
  </si>
  <si>
    <t>2.10</t>
  </si>
  <si>
    <t>2.11</t>
  </si>
  <si>
    <t>2.12</t>
  </si>
  <si>
    <t>2.13</t>
  </si>
  <si>
    <t>2.14</t>
  </si>
  <si>
    <t>2.15</t>
  </si>
  <si>
    <t xml:space="preserve">Cota investiţiilor străine în capitalul social al băncii </t>
  </si>
  <si>
    <t>Soldul datoriei la credite (suma de bază)</t>
  </si>
  <si>
    <t>Soldul datoriei la credite neperformante (suma de bază)</t>
  </si>
  <si>
    <t>Soldul datoriei la credite neperformante (suma de bază)/Soldul datoriei la credite (suma de bază)</t>
  </si>
  <si>
    <t>2.16</t>
  </si>
  <si>
    <t>2.17</t>
  </si>
  <si>
    <t>Soldul datoriei la credite acordate nerezidenților (suma de bază)/Soldul datoriei la credite (suma de bază)</t>
  </si>
  <si>
    <t>2.18</t>
  </si>
  <si>
    <t>2.19</t>
  </si>
  <si>
    <t>2.20</t>
  </si>
  <si>
    <t>2.21</t>
  </si>
  <si>
    <t>2.22</t>
  </si>
  <si>
    <t>2.23</t>
  </si>
  <si>
    <t>2.24</t>
  </si>
  <si>
    <t>2.25</t>
  </si>
  <si>
    <t>2.26</t>
  </si>
  <si>
    <t>3.1</t>
  </si>
  <si>
    <t>3.2</t>
  </si>
  <si>
    <t>3.3</t>
  </si>
  <si>
    <t>3.4</t>
  </si>
  <si>
    <t>3.5</t>
  </si>
  <si>
    <t>3.6</t>
  </si>
  <si>
    <t>3.7</t>
  </si>
  <si>
    <t>4.1</t>
  </si>
  <si>
    <t>4.2</t>
  </si>
  <si>
    <t>4.3</t>
  </si>
  <si>
    <t>4.5</t>
  </si>
  <si>
    <t>4.6</t>
  </si>
  <si>
    <t>4.7</t>
  </si>
  <si>
    <t>4.8</t>
  </si>
  <si>
    <t>4.9</t>
  </si>
  <si>
    <t>4.10</t>
  </si>
  <si>
    <t>5.1</t>
  </si>
  <si>
    <t>5.2</t>
  </si>
  <si>
    <t>5.3</t>
  </si>
  <si>
    <t>5.4</t>
  </si>
  <si>
    <t>6.1</t>
  </si>
  <si>
    <t>6.2</t>
  </si>
  <si>
    <t>Suma reducerilor pentru pierderi din deprecieri formate  la active şi provizioanelor pentru pierderi la  angajamentele condiţionale, conform Standardelor Internaționale de Raportare Financiară.</t>
  </si>
  <si>
    <t>Suma reducerilor calculate  pentru soldul datoriei la credite (suma de bază)/Soldul datoriei la credite (suma de bază)</t>
  </si>
  <si>
    <t>Soldul datoriei la credite în valută străină (suma de bază)/soldul datoriei la credite (suma de bază)</t>
  </si>
  <si>
    <r>
      <t xml:space="preserve">Numărul total de angajaţi ai băncii </t>
    </r>
    <r>
      <rPr>
        <vertAlign val="superscript"/>
        <sz val="18"/>
        <rFont val="Calibri"/>
        <family val="2"/>
        <charset val="204"/>
      </rPr>
      <t>21</t>
    </r>
  </si>
  <si>
    <t xml:space="preserve">Информация о финансово-экономической деятельности </t>
  </si>
  <si>
    <t>Единица измерения</t>
  </si>
  <si>
    <t>Норматив</t>
  </si>
  <si>
    <t>Фактически</t>
  </si>
  <si>
    <t xml:space="preserve">Отчетный месяц
</t>
  </si>
  <si>
    <t xml:space="preserve">Год, предшествующий отчетному
</t>
  </si>
  <si>
    <t>КАПИТАЛ</t>
  </si>
  <si>
    <t>млн. лей</t>
  </si>
  <si>
    <t>      Всего задолженности/ Всего капитал</t>
  </si>
  <si>
    <t>      Доля иностранных инвестиций в уставном капитале банка</t>
  </si>
  <si>
    <t>АКТИВЫ</t>
  </si>
  <si>
    <t>ДОХОДЫ И ПРИБЫЛЬНОСТЬ</t>
  </si>
  <si>
    <t>ЛИКВИДНОСТЬ</t>
  </si>
  <si>
    <t>      Остаток депозитов физических лиц (основная сумма) / Остаток депозитов (основная сумма)</t>
  </si>
  <si>
    <t>      Остаток депозитов юридических лиц, за исключением банков (основная сумма) / Остаток депозитов (основная сумма)</t>
  </si>
  <si>
    <t>УЯЗВИМОСТЬ К РЫНОЧНОМУ РИСКУ</t>
  </si>
  <si>
    <t>      Всего балансовые обязательства в иностранной валюте/Всего обязательства</t>
  </si>
  <si>
    <t>      Всего балансовые активы в иностранной валюте/Всего активы</t>
  </si>
  <si>
    <t>ОБЩИЕ ДАННЫЕ</t>
  </si>
  <si>
    <t>кол-во.</t>
  </si>
  <si>
    <t>         Подразделения банка:</t>
  </si>
  <si>
    <t>          - агентства</t>
  </si>
  <si>
    <t xml:space="preserve">
Руководитель исполнительного органа банка 
                     </t>
  </si>
  <si>
    <t>Печать</t>
  </si>
  <si>
    <t>Information on economic and financial activity of</t>
  </si>
  <si>
    <t>Nr.</t>
  </si>
  <si>
    <t>Indicators</t>
  </si>
  <si>
    <t>Unit of   measure</t>
  </si>
  <si>
    <t>Minimum level</t>
  </si>
  <si>
    <t>Reporting month</t>
  </si>
  <si>
    <t>ASSETS</t>
  </si>
  <si>
    <t>INCOME AND PROFITABILITY</t>
  </si>
  <si>
    <t>LIQUIDITY</t>
  </si>
  <si>
    <t>SENSITIVITY OF MARKET RISK</t>
  </si>
  <si>
    <t xml:space="preserve">GENERAL DATE </t>
  </si>
  <si>
    <t>Stamp</t>
  </si>
  <si>
    <t>luna precedentă celei gestionare</t>
  </si>
  <si>
    <t>.</t>
  </si>
  <si>
    <t>-  sucursale</t>
  </si>
  <si>
    <t>Rata fondurilor proprii totale</t>
  </si>
  <si>
    <t>Cuantmul Total al Expunerii la Risc</t>
  </si>
  <si>
    <t xml:space="preserve">Contabil-şef                                 </t>
  </si>
  <si>
    <t>Carolina Semeniuc</t>
  </si>
  <si>
    <t xml:space="preserve">Chief accountant ______________                      </t>
  </si>
  <si>
    <t xml:space="preserve">Главный бухгалтер 
                        </t>
  </si>
  <si>
    <t xml:space="preserve">  </t>
  </si>
  <si>
    <t>Chief ________________________</t>
  </si>
  <si>
    <t xml:space="preserve">Дата составления  </t>
  </si>
  <si>
    <t xml:space="preserve">Date   </t>
  </si>
  <si>
    <t>Data perfectării</t>
  </si>
  <si>
    <t>Каролина Семенюк</t>
  </si>
  <si>
    <t>Наименование показателей</t>
  </si>
  <si>
    <t>№</t>
  </si>
  <si>
    <t xml:space="preserve">Месяц, предшествующий отчетному
</t>
  </si>
  <si>
    <t>Capitalul social</t>
  </si>
  <si>
    <t>Fonduri proprii de nivel 1  de baza</t>
  </si>
  <si>
    <t>Fondurile proprii de nivel 2</t>
  </si>
  <si>
    <t>Fondurile proprii totale</t>
  </si>
  <si>
    <t>Capital eligibil</t>
  </si>
  <si>
    <t>≥17.00%</t>
  </si>
  <si>
    <t>Fonduri proprii totale/Total active</t>
  </si>
  <si>
    <r>
      <t>Mărimea calculată, dar nerezervată a reducerilor pentru pierderi la active şi angajamente condiţionale</t>
    </r>
    <r>
      <rPr>
        <vertAlign val="superscript"/>
        <sz val="18"/>
        <color theme="1" tint="4.9989318521683403E-2"/>
        <rFont val="Times New Roman"/>
        <family val="1"/>
        <charset val="204"/>
      </rPr>
      <t>1</t>
    </r>
  </si>
  <si>
    <r>
      <t>Nivelul de afectare  fondurilor proprii  de nivel 1  de baza</t>
    </r>
    <r>
      <rPr>
        <sz val="18"/>
        <color theme="1" tint="4.9989318521683403E-2"/>
        <rFont val="Calibri"/>
        <family val="2"/>
        <charset val="204"/>
      </rPr>
      <t>²</t>
    </r>
  </si>
  <si>
    <t>1.12</t>
  </si>
  <si>
    <t>Mijloace băneşti datorate de bănci, cu excepţia Băncii Naționale a Moldovei  (suma de bază)/Fondurile proprii totale</t>
  </si>
  <si>
    <t>Mijloace băneşti datorate de băncile străine (suma de bază)/Fondurile proprii totale</t>
  </si>
  <si>
    <t>Soldul datoriei la credite neperformante (suma de bază)/Fondurile proprii totale</t>
  </si>
  <si>
    <t>Soldul datoriei la credite neperformante net (suma de bază)/Fondurile proprii totale ⁵</t>
  </si>
  <si>
    <t>Soldul activelor neperformante nete, inclusiv credite/Fondurile proprii totale⁶</t>
  </si>
  <si>
    <t>Total credite expirate</t>
  </si>
  <si>
    <r>
      <t>Valoarea medie lunară a activelor generatoare de dobîndă /Valoarea medie lunară a activelor</t>
    </r>
    <r>
      <rPr>
        <vertAlign val="superscript"/>
        <sz val="18"/>
        <rFont val="Times New Roman"/>
        <family val="1"/>
        <charset val="204"/>
      </rPr>
      <t>7</t>
    </r>
  </si>
  <si>
    <t>Total active/Fonduri proprii totale</t>
  </si>
  <si>
    <t>Suma primelor zece expuneri din credite / Portofoliul total al creditelor şi angajamentele condiţionale, incluse în calculul primelor zece expuneri din credite</t>
  </si>
  <si>
    <t>Expunerea maximă asumată față de un client sau față de un grup de clienți aflați în legătură / Capital eligibil</t>
  </si>
  <si>
    <t>≤15</t>
  </si>
  <si>
    <t>Expunerile băncii în lei moldovenești atașate la cursul valutei față de persoanele fizice, inclusiv cele care practică activitate de întreprinzător sau alt tip de activitate/ Capital eligibil</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</si>
  <si>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</si>
  <si>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≤10</t>
  </si>
  <si>
    <t>Expunerea maximă a băncii față de o persoană afiliată și/sau un grup de persoane aflate în legătură (după luarea în calcul a efectului diminuării riscului de credit)/ Capital eligibil</t>
  </si>
  <si>
    <t>Valoarea agregată a expunerilor băncii față de persoanele afiliate și /sau grupurile de clienți aflați în legătură cu persoanele afiliate băncii / Capital eligibil</t>
  </si>
  <si>
    <t>Expunerea totală a băncii față de funcționarii băncii / Fonduri proprii totale</t>
  </si>
  <si>
    <t>2.27</t>
  </si>
  <si>
    <t>Total credite acordate întreprinderilor mici și mijlocii (ÎMM-urilor)</t>
  </si>
  <si>
    <t>2.28</t>
  </si>
  <si>
    <t>Total credite neperformante acordate ÎMM-urilor / Total credite acordate ÎMM-urilor</t>
  </si>
  <si>
    <t>2.29</t>
  </si>
  <si>
    <t>Imobilizări corporale/Fondurile proprii totale</t>
  </si>
  <si>
    <r>
      <t>Rentabilitatea activelor (ROA)</t>
    </r>
    <r>
      <rPr>
        <vertAlign val="superscript"/>
        <sz val="18"/>
        <rFont val="Times New Roman"/>
        <family val="1"/>
        <charset val="204"/>
      </rPr>
      <t>8</t>
    </r>
  </si>
  <si>
    <r>
      <t>Rentabilitatea Capitalului (ROE)</t>
    </r>
    <r>
      <rPr>
        <vertAlign val="superscript"/>
        <sz val="18"/>
        <rFont val="Calibri"/>
        <family val="2"/>
        <charset val="204"/>
      </rPr>
      <t>9</t>
    </r>
  </si>
  <si>
    <r>
      <t xml:space="preserve">Cheltuieli neaferente dobînzilor/Total venit </t>
    </r>
    <r>
      <rPr>
        <vertAlign val="superscript"/>
        <sz val="18"/>
        <rFont val="Calibri"/>
        <family val="2"/>
        <charset val="204"/>
      </rPr>
      <t>10</t>
    </r>
  </si>
  <si>
    <r>
      <t xml:space="preserve">Venituri din dobînzi/Valoarea medie a activelor generatoare de dobînda </t>
    </r>
    <r>
      <rPr>
        <vertAlign val="superscript"/>
        <sz val="18"/>
        <rFont val="Calibri"/>
        <family val="2"/>
        <charset val="204"/>
      </rPr>
      <t>11</t>
    </r>
  </si>
  <si>
    <r>
      <t xml:space="preserve">Marja neta a dobînzii  (MJDnet) </t>
    </r>
    <r>
      <rPr>
        <vertAlign val="superscript"/>
        <sz val="18"/>
        <rFont val="Calibri"/>
        <family val="2"/>
        <charset val="204"/>
      </rPr>
      <t>12</t>
    </r>
  </si>
  <si>
    <r>
      <t xml:space="preserve">Indicele eficienţei (Ief) </t>
    </r>
    <r>
      <rPr>
        <vertAlign val="superscript"/>
        <sz val="18"/>
        <rFont val="Calibri"/>
        <family val="2"/>
        <charset val="204"/>
      </rPr>
      <t>13</t>
    </r>
  </si>
  <si>
    <r>
      <t xml:space="preserve">Principiul I - Lichiditatea pe termen lung </t>
    </r>
    <r>
      <rPr>
        <vertAlign val="superscript"/>
        <sz val="18"/>
        <rFont val="Calibri"/>
        <family val="2"/>
        <charset val="204"/>
      </rPr>
      <t>14</t>
    </r>
  </si>
  <si>
    <t>Principiul III - Lichiditatea pe benzi de scadență ¹⁴</t>
  </si>
  <si>
    <t>≥1</t>
  </si>
  <si>
    <t>4.3.1</t>
  </si>
  <si>
    <t>- până la o lună inclusiv</t>
  </si>
  <si>
    <t>4.3.2</t>
  </si>
  <si>
    <t>- între o lună şi 3 luni inclusiv</t>
  </si>
  <si>
    <t>4.3.3</t>
  </si>
  <si>
    <t>- între 3 şi 6 luni inclusiv</t>
  </si>
  <si>
    <t>4.3.4</t>
  </si>
  <si>
    <t>- între 6 şi 12 luni inclusiv</t>
  </si>
  <si>
    <t>4.3.5</t>
  </si>
  <si>
    <t>- peste 12 luni</t>
  </si>
  <si>
    <r>
      <t xml:space="preserve">Mijloace băneşti datorate băncilor, cu excepţia celor de la Banca Națională a Moldovei  (suma de bază) </t>
    </r>
    <r>
      <rPr>
        <vertAlign val="superscript"/>
        <sz val="18"/>
        <rFont val="Calibri"/>
        <family val="2"/>
        <charset val="204"/>
      </rPr>
      <t>15</t>
    </r>
  </si>
  <si>
    <r>
      <t>Mijloace băneşti datorate băncilor straine  (suma de bază)</t>
    </r>
    <r>
      <rPr>
        <vertAlign val="superscript"/>
        <sz val="18"/>
        <rFont val="Calibri"/>
        <family val="2"/>
        <charset val="204"/>
      </rPr>
      <t>16</t>
    </r>
  </si>
  <si>
    <t>Mijloace băneşti datorate băncilor, cu excepţia celor de la Banca Națională a Moldovei  (suma de bază)/Fondurile proprii totale</t>
  </si>
  <si>
    <t>4.11</t>
  </si>
  <si>
    <t>Mijloace băneşti datorate băncilor străine  (suma de bază)/Fondurile proprii totale</t>
  </si>
  <si>
    <r>
      <t xml:space="preserve">Ponderea activelor bilanţiere în valută străină şi activelor ataşate la cursul valutei străine în totalul activelor </t>
    </r>
    <r>
      <rPr>
        <vertAlign val="superscript"/>
        <sz val="18"/>
        <rFont val="Calibri"/>
        <family val="2"/>
        <charset val="204"/>
      </rPr>
      <t>17</t>
    </r>
  </si>
  <si>
    <r>
      <t>Ponderea obligaţiunilor bilanţiere în valuta străină şi obligaţiunilor ataşate la cursul valutei străine în totalul activelor</t>
    </r>
    <r>
      <rPr>
        <vertAlign val="superscript"/>
        <sz val="18"/>
        <rFont val="Times New Roman"/>
        <family val="1"/>
        <charset val="204"/>
      </rPr>
      <t>18</t>
    </r>
  </si>
  <si>
    <t>Total obligațiuni bilanțiere în valută straina/Total obligațiuni</t>
  </si>
  <si>
    <t>5.5</t>
  </si>
  <si>
    <r>
      <t>Raportul poziţiei valutare deschise a băncii la fiecare valuta (lungă)</t>
    </r>
    <r>
      <rPr>
        <vertAlign val="superscript"/>
        <sz val="12"/>
        <color theme="1" tint="4.9989318521683403E-2"/>
        <rFont val="Times New Roman"/>
        <family val="1"/>
        <charset val="204"/>
      </rPr>
      <t>19</t>
    </r>
  </si>
  <si>
    <t>&lt;+10%</t>
  </si>
  <si>
    <t>5.6</t>
  </si>
  <si>
    <r>
      <t>Raportul poziţiei valutare deschise a băncii la fiecare valuta (scurtă)</t>
    </r>
    <r>
      <rPr>
        <vertAlign val="superscript"/>
        <sz val="12"/>
        <color theme="1" tint="4.9989318521683403E-2"/>
        <rFont val="Times New Roman"/>
        <family val="1"/>
        <charset val="204"/>
      </rPr>
      <t>20</t>
    </r>
  </si>
  <si>
    <t>&gt;-10%</t>
  </si>
  <si>
    <t>5.7</t>
  </si>
  <si>
    <t>Raportul poziţiei valutare deschise a băncii la toate valutele (lungă)</t>
  </si>
  <si>
    <t>&lt;+20%</t>
  </si>
  <si>
    <t>5.8</t>
  </si>
  <si>
    <t>Raportul poziţiei valutare deschise a băncii la toate valutele (scurtă)</t>
  </si>
  <si>
    <t>&gt;-20%</t>
  </si>
  <si>
    <t>5.9</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</si>
  <si>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</si>
  <si>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 xml:space="preserve">  +/- 25%</t>
  </si>
  <si>
    <t>6</t>
  </si>
  <si>
    <t>LIMITELE POZIȚIEI DOMINANTE PE PIAȚA BANCARĂ</t>
  </si>
  <si>
    <t>Total active ale băncii/Total active pe sector bancar</t>
  </si>
  <si>
    <t>Total depozite ale persoanelor fizice în bănci/Total depozite ale persoanelor fizice pe sector bancar</t>
  </si>
  <si>
    <t>7</t>
  </si>
  <si>
    <t>7.1</t>
  </si>
  <si>
    <t>7.2</t>
  </si>
  <si>
    <t>-  birouri de schimb valutar</t>
  </si>
  <si>
    <t>Nota: Informaţia  este dezvăluită, conform cerinţelor expuse în Regulamentul cu privire la cerintele de publicare a informatiei de catre banci.</t>
  </si>
  <si>
    <t>MDL mil.</t>
  </si>
  <si>
    <t/>
  </si>
  <si>
    <t>1.1</t>
  </si>
  <si>
    <t>      Share capital</t>
  </si>
  <si>
    <t>1.2</t>
  </si>
  <si>
    <t>      Common Equity Tier 1</t>
  </si>
  <si>
    <t>1.3</t>
  </si>
  <si>
    <t>      Common Equity Tier 2</t>
  </si>
  <si>
    <t>1.4</t>
  </si>
  <si>
    <t>      Total own funds</t>
  </si>
  <si>
    <t>1.5</t>
  </si>
  <si>
    <t>      Eligible capital</t>
  </si>
  <si>
    <t>1.6</t>
  </si>
  <si>
    <t>      Own funds requirement</t>
  </si>
  <si>
    <t>1.7</t>
  </si>
  <si>
    <t>      Total capital ratio (≥ 10%)</t>
  </si>
  <si>
    <t>1.8</t>
  </si>
  <si>
    <t>      Own funds/Total assets</t>
  </si>
  <si>
    <t>1.9</t>
  </si>
  <si>
    <t>      Calculated but unreserved amount of allowances for impairment losses on assets and conditional commitments ¹</t>
  </si>
  <si>
    <t>      Level of impairment of Common Equity Tier 1 ²</t>
  </si>
  <si>
    <t>      Total debts / Total capital</t>
  </si>
  <si>
    <t>      Foreign investments in bank’s share capital</t>
  </si>
  <si>
    <t>      Funds due from banks, excluding National Bank of Moldova (principal amount) ³</t>
  </si>
  <si>
    <t>      Funds due from foreign banks (principal amount) ⁴</t>
  </si>
  <si>
    <t>       Funds due from banks, excluding National Bank of Moldova (principal amount) / Total own funds</t>
  </si>
  <si>
    <t>       Funds due from foreign banks (principal amount) / Total own funds</t>
  </si>
  <si>
    <t>      Balance of credit debt (principal amount)</t>
  </si>
  <si>
    <t>      Balance of non-performing credits debt (principal amount)</t>
  </si>
  <si>
    <t>       Balance of non-performing credits debt (principal amount) / Total own funds</t>
  </si>
  <si>
    <t>      Balance of net non-performing credits debt (principal amount) / Total own funds</t>
  </si>
  <si>
    <t>      Balance of non-performing credits debt (principal amount)/ Balance of credit debt (principal amount)</t>
  </si>
  <si>
    <t>       Balance of net non-performing assets / Total own funds</t>
  </si>
  <si>
    <t>      Calculated amount of losses on asset and conditional commitments</t>
  </si>
  <si>
    <t>      Calculated amount of allowances for impairment losses on assets and provisions made for losses on conditional commitments, according to IFRS</t>
  </si>
  <si>
    <t>      Calculated amount of the allowance for balance of credit debt (principal amount) / Balance of credit debt (principal amount)</t>
  </si>
  <si>
    <t>      Total past due credits*</t>
  </si>
  <si>
    <t>      Monthly average value of interest-bearing assets/ Monthly average value of assets ⁷</t>
  </si>
  <si>
    <t>      Balance of credits debt in foreign currency (principal amount) / Balance of credit debt (principal amount)</t>
  </si>
  <si>
    <t>      Balance of credit debt to non-residents (principal amount)/Balance of credit debt (principal amount)</t>
  </si>
  <si>
    <t>      Total assets / Total own funds</t>
  </si>
  <si>
    <t>      The sum of the first ten credit exposures/Total loan and conditional commitments portfolio, included in the calculation of the first ten credit exposures (≤ 30%)</t>
  </si>
  <si>
    <t>      The bank’s exposure in Moldovan currency (MDL) attached to the foreign exchange for individuals, including those practicing entrepreneurship or other type of activity/Eligible capital (≤30%)</t>
  </si>
  <si>
    <t>      The aggregate sum of bank’s exposure, others than the mortgaged ones (after considering the effect of the credit risk mitigation) in Moldovan currency (MDL) attached to the foreign exchange for individuals, including those practicing entrepreneurship or other type of activity/Eligible capital (≤10%)</t>
  </si>
  <si>
    <t>      The value of the maximum exposure to affiliated person or to a group of connected clients with the bank's affiliated person / Eligible Capital (в‰¤10%)</t>
  </si>
  <si>
    <t>      The total exposure of bank to its employees/Total own funds (≤10%)</t>
  </si>
  <si>
    <t>      Balance of credit debt, (principal amount) / Balance of deposits (principal amount)</t>
  </si>
  <si>
    <t>      Balance of credit debt to SMEs</t>
  </si>
  <si>
    <t>      Balance of non-performing credit debt to SMEs / Balance of credit debt to SMEs</t>
  </si>
  <si>
    <t>      Tangible assets / Total own funds(≤ 50%)</t>
  </si>
  <si>
    <t>      The value of the maximum exposure to a client or to a group of connected clients / Eligible Capital (≤ 15%)</t>
  </si>
  <si>
    <t>      The sum of the aggregated amount of credit exposures to affiliated persons or a groups of connected clients with the banks affiliated persons / Eligible capital (≤  20%)</t>
  </si>
  <si>
    <t>      Return on assets (ROA) ⁸</t>
  </si>
  <si>
    <t>      Return on equity (ROE) ⁹</t>
  </si>
  <si>
    <t>      Interest-related net income / Total income</t>
  </si>
  <si>
    <t>      Non-interest related expenditure / Total income ¹⁰</t>
  </si>
  <si>
    <t>      Annualised interest-related income / Monthly average interest-bearing assets ¹¹</t>
  </si>
  <si>
    <t>      Net interest margin (NIM) ¹²</t>
  </si>
  <si>
    <t>      Efficiency ratio (ER) ¹³</t>
  </si>
  <si>
    <t>      Principle I -Long-term liquidity ratio (≤ 1) ¹⁴</t>
  </si>
  <si>
    <t>      Principle III - Liquidity on maturity bands ¹⁴(&gt;1)</t>
  </si>
  <si>
    <t>         - up to 1 month inclusively</t>
  </si>
  <si>
    <t>         - between 1 and 3 months inclusively</t>
  </si>
  <si>
    <t>         - between 3 and 6 months inclusively</t>
  </si>
  <si>
    <t>         - between 6 and 12 months inclusively</t>
  </si>
  <si>
    <t>         - over 12 months</t>
  </si>
  <si>
    <t>      Balance of individuals’ deposits (principal amount) / Balance of deposits (principal amount)</t>
  </si>
  <si>
    <t>      Balance of deposits of legal entities, excluding banks (principal amount) / Balance of deposits (principal amount)</t>
  </si>
  <si>
    <t>      Balance of deposits in foreign currency (principal amount) / Balance of deposits (principal amount)</t>
  </si>
  <si>
    <t>       Funds due to banks excluding those from the National Bank of Moldova (principal amount) / Total own funds</t>
  </si>
  <si>
    <t>      Funds due to foreign banks (principal amount) / Total own funds</t>
  </si>
  <si>
    <t>      Funds due to foreign banks (principal amount) ¹⁶</t>
  </si>
  <si>
    <t xml:space="preserve">      Funds due to banks, excluding those from the National Bank of Moldova (principal amount) ¹⁵ </t>
  </si>
  <si>
    <t>      Share of balance sheet assets in foreign currency and foreign currency-linked assets in total assets ¹⁷</t>
  </si>
  <si>
    <t>      Share of balance sheet liabilities in foreign currency and foreign currency-linked liabilities in total assets ¹⁸</t>
  </si>
  <si>
    <t>      Total balance sheet assets in foreign currency /Total assets</t>
  </si>
  <si>
    <t>      Total balance sheet liabilities in foreign currency /Total liabilities</t>
  </si>
  <si>
    <t>      The long open foreign exchange position ratio for each foreign currency ( ≤ +10%)</t>
  </si>
  <si>
    <t>      The short open foreign exchange position ratio for each foreign currency (≥ -10%)</t>
  </si>
  <si>
    <t>      The sum of long open foreign exchange position ratios for all currencies ( ≤ +20%)</t>
  </si>
  <si>
    <t>      The sum of short open foreign exchange position ratios for all currencies (≥ -20%)</t>
  </si>
  <si>
    <t>      The ratio between the amount of balance-sheet foreign exchange assets and the amount of balance-sheet foreign exchange liabilities (for the banks which amount of balance-sheet foreign exchange assets and the amount of balance–sheet foreign exchange liabilities will exceed, separately for each of them, 10% of the value of the total own funds) (≤+25%, ≤-25%)</t>
  </si>
  <si>
    <t>DOMINANT POSITION LIMITS ON THE BANKING MARKET</t>
  </si>
  <si>
    <t>      Total assets of the bank/Total assets of the whole banking sector (≤35%)</t>
  </si>
  <si>
    <t>      The deposits of individuals of the bank/Total deposits of individuals of the whole banking sector (≤35%)</t>
  </si>
  <si>
    <t>      Total number of bank’s employees ¹⁹</t>
  </si>
  <si>
    <t>7.2.1</t>
  </si>
  <si>
    <t>         Subdivisions of bank:</t>
  </si>
  <si>
    <t>7.2.2</t>
  </si>
  <si>
    <t>          - branches</t>
  </si>
  <si>
    <t>7.2.3</t>
  </si>
  <si>
    <t>          - agencies</t>
  </si>
  <si>
    <t>7.2.4</t>
  </si>
  <si>
    <t>          - foreign exchange entities</t>
  </si>
  <si>
    <t>5</t>
  </si>
  <si>
    <t>4</t>
  </si>
  <si>
    <t>3</t>
  </si>
  <si>
    <t>2</t>
  </si>
  <si>
    <t>1</t>
  </si>
  <si>
    <t xml:space="preserve">year preceding the reporting year
</t>
  </si>
  <si>
    <t xml:space="preserve">month preceding the reporting month
</t>
  </si>
  <si>
    <t>      Уставный капитал</t>
  </si>
  <si>
    <t>      Основные cобственные cредства 1 уровня</t>
  </si>
  <si>
    <t>      Собственные средства 2 уровня</t>
  </si>
  <si>
    <t>      Общая сумма собственных средств</t>
  </si>
  <si>
    <t>      Приемлемый капитал</t>
  </si>
  <si>
    <t>      Общая сумма подверженности к риску</t>
  </si>
  <si>
    <t>      Ставка общих собственных средств (≥ 10%)</t>
  </si>
  <si>
    <t>      Собственные средства/ Всего активы</t>
  </si>
  <si>
    <t>      Рассчитанная, но нерезервированная величина скидок на потери по активам и по условным обязательствам¹</t>
  </si>
  <si>
    <t>      Уровень уязвимости основных cобственных cредствы 1 уровня ²</t>
  </si>
  <si>
    <t>      Денежные средства, причитающиеся с банков, за исключением Национального Банка Молдовы (основная сумма)³</t>
  </si>
  <si>
    <t>      Денежные средства, причитающиеся с иностранных банков (основная сумма)⁴</t>
  </si>
  <si>
    <t>      Денежные средства, причитающиеся с банков, за исключением Национального Банка Молдовы (основная сумма) /Общая сумма собственных средств</t>
  </si>
  <si>
    <t>      Денежные средства, причитающиеся с иностранных банков (основная сумма) /Общая сумма собственных средств</t>
  </si>
  <si>
    <t>      Остаток задолженности по кредитам (основная сумма)</t>
  </si>
  <si>
    <t>      Остаток задолженности по неблагоприятным кредитам (основная сумма)</t>
  </si>
  <si>
    <t>      Остаток задолженности по неблагоприятным кредитам (основная сумма)/Общая сумма собственных средств</t>
  </si>
  <si>
    <t>      Остаток чистой задолженности по неблагоприятным кредитам (основная сумма)/Общая сумма собственных средств</t>
  </si>
  <si>
    <t>      Остаток задолженности по неблагоприятным кредитам (основная сумма)/Остаток задолженности по кредитам (основная сумма)</t>
  </si>
  <si>
    <t>       Остаток чистых неблагоприятных активов/Общая сумма собственных средств</t>
  </si>
  <si>
    <t>      Сумма расчитанных скидок на потери по активам и условным обязательствам</t>
  </si>
  <si>
    <t>      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t>
  </si>
  <si>
    <t>      Сумма рассчитанных скидок на остаток задолженности по кредитам (основная сумма) / Остаток задолженности по кредитам (основная сумма)</t>
  </si>
  <si>
    <t>      Всего просроченные кредиты</t>
  </si>
  <si>
    <t>      Среднемесячная величина активов, приносящих доход / Среднемесячная величина активов⁷</t>
  </si>
  <si>
    <t>      Остаток задолженности по кредитам в иностранной валюте (основная сумма) / Остаток задолженности по кредитам (основная сумма)</t>
  </si>
  <si>
    <t>      Остаток задолженности по кредитам выданным нерезидентам (основная сумма)/Остаток задолженности по кредитам (основная сумма)</t>
  </si>
  <si>
    <t>      Всего активы / Общая сумма собственных средств</t>
  </si>
  <si>
    <t>      Сумма первых десяти задолженности по кредитам/Общий кредитный и условных обязательств портфель, включены в расчет первых десяти задолженности по кредитам (≤ 30%)</t>
  </si>
  <si>
    <t>      Максимальная величина подверженности перед клиентом или группы связанных клиентов/ Приемлемый капитал (≤15%)</t>
  </si>
  <si>
    <t>      Чистые подверженности банка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(≤30%)</t>
  </si>
  <si>
    <t>      Общая сумма чистых подверженностей банка, иные чем ипотечные (после принятия во внимание эффекта снижения кредитного риска), в молдавских леях перед физическими лицами, включая лиц, которые осуществляют предпринимательскую деятельность или другой вид деятельности, привязанных к курсу иностранной валюты/Приемлемый капитал (≤10%)</t>
  </si>
  <si>
    <t>      Максимальная величина подверженности, перед аффилированным лицом банка и/или перед группой клиентов, находящихся в связи с аффилированным лицом банку /Приемлемый капитал (&lt;10%)</t>
  </si>
  <si>
    <t>      Общая сумма совокупной подверженности банка перед аффилированными лицами и/или группами клиентов, связанных с аффилированным лицом банка /Приемлемый капитал (&lt;20%)</t>
  </si>
  <si>
    <t>      Совокупная подверженность банка перед работниками банка/ Общая сумма собственных средств (≤10%)</t>
  </si>
  <si>
    <t>      Остаток задолженности по кредитам (основная сумма) / Остаток депозитов (основная сумма)</t>
  </si>
  <si>
    <t>      Остаток задолженности по кредитам выданным МСП</t>
  </si>
  <si>
    <t>      Остаток задолженности по неблагоприятным кредитам выданным МСП / Остаток задолженности по кредитам выданным МСП</t>
  </si>
  <si>
    <t>       Долгосрочные материальные активы/Общая сумма собственных средств (≤ 50%)</t>
  </si>
  <si>
    <t>      Рентабельность активов (ROA)⁸</t>
  </si>
  <si>
    <t>      Рентабельность капитала (ROE)⁹</t>
  </si>
  <si>
    <t>      Чистый доход , относящийся к прцентным / Всего доход</t>
  </si>
  <si>
    <t>      Расходы, не оносящиеся к процентным / Всего доход¹⁰</t>
  </si>
  <si>
    <t>      Процентный доход / Среднемесячная величина активов, приносящих доход¹¹</t>
  </si>
  <si>
    <t>      Чистая процентная маржа (MJDnet)¹²</t>
  </si>
  <si>
    <t>      Показатель эффективности (Ief)¹³</t>
  </si>
  <si>
    <t>      I Принцип – Долгосрочная ликвидность (≤ 1)¹⁴</t>
  </si>
  <si>
    <t>      Принцип III - Ликвидность в разрезе сроков погашения ¹⁴ (&gt;1)</t>
  </si>
  <si>
    <t>         - до 1 месяца включительно</t>
  </si>
  <si>
    <t>         - 1-3 месяца включительно</t>
  </si>
  <si>
    <t>         - 3-6 месяцев велючительно</t>
  </si>
  <si>
    <t>         - 6-12 месяцев включительно</t>
  </si>
  <si>
    <t>         - более 12 месяцев</t>
  </si>
  <si>
    <t>       Денежные средства, причитающиеся банкам, за исключением от Национального банка Молдовы /Общая сумма собственных средств</t>
  </si>
  <si>
    <t>      Доля балансовых активов в иностранной валюте и активов, привязанных к курсу иностранной валюты в общем объеме активов¹⁷</t>
  </si>
  <si>
    <t>      Доля балансовых обязательств в иностранной валюте и обязательств, привязанных к курсу иностранной валюты в общем объеме активов¹⁸</t>
  </si>
  <si>
    <t>      Отношение длинной открытой валютной позиции по каждой иностранной валюте ( ≤ +10%)</t>
  </si>
  <si>
    <t>      Отношение короткой открытой валютной позиции по каждой иностранной валюте (≥ -10%)</t>
  </si>
  <si>
    <t>      Сумма отношений длинных открытых валютных позиций по всем валютам ( ≤ +20%)</t>
  </si>
  <si>
    <t>      Сумма отношений коротких открытых валютных позиций по всем валютам (≥ -20%)</t>
  </si>
  <si>
    <t>      Отношение между суммой балансовых валютных активов и суммой балансовых валютных обязательств (для банков у которых сумма балансовых валютных активов, как и сумма балансовых валютных обязательств, будут превышать, отдельно по каждой из них, 10 процентов от величины общей суммы собственных средств) (≤+25%, ≤-25%)</t>
  </si>
  <si>
    <t>ОГРАНИЧЕНИЕ ДОМИНИРУЮЩЕГО ПОЛОЖЕНИЯ НА БАНКОВСКОМ РЫНКЕ</t>
  </si>
  <si>
    <t>      Совокупные активы банка/Совокупные активы банковского сектора в целом (≤35%)</t>
  </si>
  <si>
    <t>      Депозиты физических лиц банка/Совокупные депозиты физических лиц банковского сектора в целом (≤35%)</t>
  </si>
  <si>
    <t>      Общее количество работников банка¹⁹</t>
  </si>
  <si>
    <t>          - отделения</t>
  </si>
  <si>
    <t>          - обменные валютные бюро</t>
  </si>
  <si>
    <t xml:space="preserve">      Остаток депозитов в иностранной валюте (основная сумма) / Остаток депозитов (основная сумма) ¹⁵ </t>
  </si>
  <si>
    <t xml:space="preserve">      Денежные средства, причитающиеся банкам, за исключением от Национального банка Молдовы (основная сумма) ¹⁵ </t>
  </si>
  <si>
    <t xml:space="preserve">      Денежные средства, причитающиеся иностранным банкам (основная сумма) ¹⁶ </t>
  </si>
  <si>
    <t>Annex no.1 to the Regulation on the requirements for publication of information by banks</t>
  </si>
  <si>
    <t>Приложение № 1 к Регламенту о требованиях к опубликованию информации банками</t>
  </si>
  <si>
    <t>Dumitru Baxan</t>
  </si>
  <si>
    <t>Думитру Баксан</t>
  </si>
  <si>
    <t>Indicatorul de acoperire a necesarului de lichiditate</t>
  </si>
  <si>
    <t xml:space="preserve">      Liquidity Coverage Ratio</t>
  </si>
  <si>
    <t xml:space="preserve">      Коэффициент покрытия ликвидности</t>
  </si>
  <si>
    <t xml:space="preserve"> BC "MAIB" SA</t>
  </si>
  <si>
    <r>
      <t xml:space="preserve">Anexa nr. 1 </t>
    </r>
    <r>
      <rPr>
        <i/>
        <sz val="16"/>
        <rFont val="Times New Roman"/>
        <family val="1"/>
        <charset val="204"/>
      </rPr>
      <t xml:space="preserve"> la „Regulamentul cu privire la cerintele de publicare a informatiilor de catre banci</t>
    </r>
  </si>
  <si>
    <t>a BC "MAIB" SA</t>
  </si>
  <si>
    <t>Vicepresedinte</t>
  </si>
  <si>
    <t>Macar Stoianov</t>
  </si>
  <si>
    <t>-0.12</t>
  </si>
  <si>
    <t>2.30</t>
  </si>
  <si>
    <t>-0.69</t>
  </si>
  <si>
    <t>-0.71</t>
  </si>
  <si>
    <t>по состоянию на 30.06.2023</t>
  </si>
  <si>
    <t>la situatia 30 iunie 2023</t>
  </si>
  <si>
    <t>as of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</si>
</sst>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E+00"/>
    <numFmt numFmtId="165" formatCode="0.000"/>
  </numFmts>
  <fonts count="37">
    <font>
      <sz val="10"/>
      <name val="Arial Cyr Rom"/>
      <charset val="204"/>
    </font>
    <font>
      <sz val="10"/>
      <name val="Arial"/>
      <family val="2"/>
      <charset val="204"/>
    </font>
    <font>
      <sz val="10"/>
      <name val="Arial"/>
      <family val="2"/>
      <charset val="204"/>
    </font>
    <font>
      <sz val="14"/>
      <name val="Times New Roman"/>
      <family val="1"/>
      <charset val="204"/>
    </font>
    <font>
      <sz val="14"/>
      <name val="Arial Cyr Rom"/>
      <charset val="204"/>
    </font>
    <font>
      <i/>
      <sz val="14"/>
      <name val="Times New Roman"/>
      <family val="1"/>
      <charset val="204"/>
    </font>
    <font>
      <sz val="14"/>
      <name val="Calibri"/>
      <family val="2"/>
      <charset val="204"/>
    </font>
    <font>
      <sz val="12"/>
      <name val="Times New Roman"/>
      <family val="1"/>
      <charset val="204"/>
    </font>
    <font>
      <sz val="16"/>
      <name val="Times New Roman"/>
      <family val="1"/>
      <charset val="204"/>
    </font>
    <font>
      <sz val="16"/>
      <name val="Arial Cyr Rom"/>
      <charset val="204"/>
    </font>
    <font>
      <sz val="18"/>
      <name val="Times New Roman"/>
      <family val="1"/>
      <charset val="204"/>
    </font>
    <font>
      <sz val="18"/>
      <name val="Arial Cyr Rom"/>
      <charset val="204"/>
    </font>
    <font>
      <sz val="18"/>
      <name val="Calibri"/>
      <family val="2"/>
      <charset val="204"/>
    </font>
    <font>
      <sz val="18"/>
      <name val="Arial"/>
      <family val="2"/>
      <charset val="204"/>
    </font>
    <font>
      <i/>
      <sz val="18"/>
      <name val="Times New Roman"/>
      <family val="1"/>
      <charset val="204"/>
    </font>
    <font>
      <i/>
      <sz val="16"/>
      <name val="Times New Roman"/>
      <family val="1"/>
    </font>
    <font>
      <i/>
      <sz val="16"/>
      <name val="Times New Roman"/>
      <family val="1"/>
      <charset val="204"/>
    </font>
    <font>
      <vertAlign val="superscript"/>
      <sz val="18"/>
      <name val="Calibri"/>
      <family val="2"/>
      <charset val="204"/>
    </font>
    <font>
      <vertAlign val="superscript"/>
      <sz val="18"/>
      <name val="Times New Roman"/>
      <family val="1"/>
      <charset val="204"/>
    </font>
    <font>
      <b/>
      <sz val="18"/>
      <name val="Times New Roman"/>
      <family val="1"/>
      <charset val="204"/>
    </font>
    <font>
      <i/>
      <sz val="16"/>
      <name val="Arial Cyr Rom"/>
      <charset val="204"/>
    </font>
    <font>
      <sz val="14"/>
      <color rgb="FFCC0099"/>
      <name val="Arial Cyr Rom"/>
      <charset val="204"/>
    </font>
    <font>
      <vertAlign val="superscript"/>
      <sz val="18"/>
      <color theme="1" tint="4.9989318521683403E-2"/>
      <name val="Times New Roman"/>
      <family val="1"/>
      <charset val="204"/>
    </font>
    <font>
      <sz val="18"/>
      <color theme="1" tint="4.9989318521683403E-2"/>
      <name val="Times New Roman"/>
      <family val="1"/>
      <charset val="204"/>
    </font>
    <font>
      <sz val="18"/>
      <color theme="1" tint="4.9989318521683403E-2"/>
      <name val="Calibri"/>
      <family val="2"/>
      <charset val="204"/>
    </font>
    <font>
      <vertAlign val="superscript"/>
      <sz val="12"/>
      <color theme="1" tint="4.9989318521683403E-2"/>
      <name val="Times New Roman"/>
      <family val="1"/>
      <charset val="204"/>
    </font>
    <font>
      <b/>
      <sz val="12"/>
      <color indexed="62"/>
      <name val="Arial"/>
      <family val="2"/>
      <charset val="204"/>
    </font>
    <font>
      <i/>
      <sz val="14"/>
      <color rgb="FFFF0000"/>
      <name val="Times New Roman"/>
      <family val="1"/>
      <charset val="204"/>
    </font>
    <font>
      <sz val="14"/>
      <color rgb="FFFF0000"/>
      <name val="Times New Roman"/>
      <family val="1"/>
      <charset val="204"/>
    </font>
    <font>
      <sz val="16"/>
      <color rgb="FFFF0000"/>
      <name val="Times New Roman"/>
      <family val="1"/>
      <charset val="204"/>
    </font>
    <font>
      <sz val="16"/>
      <color theme="1"/>
      <name val="Arial Cyr Rom"/>
      <charset val="204"/>
    </font>
    <font>
      <sz val="16"/>
      <color theme="1"/>
      <name val="Times New Roman"/>
      <family val="1"/>
      <charset val="204"/>
    </font>
    <font>
      <b/>
      <sz val="9"/>
      <color indexed="81"/>
      <name val="Tahoma"/>
      <family val="2"/>
      <charset val="204"/>
    </font>
    <font>
      <sz val="9"/>
      <color indexed="81"/>
      <name val="Tahoma"/>
      <family val="2"/>
      <charset val="204"/>
    </font>
    <font>
      <sz val="14"/>
      <name val="Arial"/>
      <family val="2"/>
      <charset val="204"/>
    </font>
    <font>
      <b/>
      <sz val="9"/>
      <color indexed="81"/>
      <name val="Tahoma"/>
      <charset val="1"/>
    </font>
    <font>
      <sz val="9"/>
      <color indexed="81"/>
      <name val="Tahoma"/>
      <charset val="1"/>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medium">
        <color indexed="64"/>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64"/>
      </right>
      <top style="thin">
        <color indexed="64"/>
      </top>
      <bottom/>
      <diagonal/>
    </border>
    <border>
      <left/>
      <right style="thin">
        <color indexed="8"/>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right style="thin">
        <color indexed="64"/>
      </right>
      <top style="thin">
        <color indexed="64"/>
      </top>
      <bottom style="thin">
        <color indexed="64"/>
      </bottom>
      <diagonal/>
    </border>
    <border>
      <left/>
      <right/>
      <top style="thin">
        <color indexed="8"/>
      </top>
      <bottom/>
      <diagonal/>
    </border>
    <border>
      <left/>
      <right style="thin">
        <color indexed="8"/>
      </right>
      <top style="medium">
        <color indexed="64"/>
      </top>
      <bottom/>
      <diagonal/>
    </border>
    <border>
      <left/>
      <right/>
      <top style="thin">
        <color indexed="8"/>
      </top>
      <bottom style="thin">
        <color indexed="8"/>
      </bottom>
      <diagonal/>
    </border>
    <border>
      <left style="thin">
        <color indexed="59"/>
      </left>
      <right style="thin">
        <color indexed="59"/>
      </right>
      <top style="thin">
        <color indexed="59"/>
      </top>
      <bottom style="thin">
        <color indexed="59"/>
      </bottom>
      <diagonal/>
    </border>
    <border>
      <left style="thin">
        <color indexed="64"/>
      </left>
      <right/>
      <top/>
      <bottom style="thin">
        <color indexed="64"/>
      </bottom>
      <diagonal/>
    </border>
    <border>
      <left style="thin">
        <color indexed="8"/>
      </left>
      <right/>
      <top style="thin">
        <color indexed="8"/>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ill="0" applyBorder="0" applyAlignment="0" applyProtection="0"/>
    <xf numFmtId="0" fontId="2" fillId="0" borderId="0"/>
  </cellStyleXfs>
  <cellXfs count="275">
    <xf numFmtId="0" fontId="0" fillId="0" borderId="0" xfId="0"/>
    <xf numFmtId="0" fontId="5" fillId="0" borderId="1" xfId="0" applyFont="1" applyFill="1" applyBorder="1" applyAlignment="1">
      <alignment horizontal="center" vertical="top"/>
    </xf>
    <xf numFmtId="0" fontId="8" fillId="0" borderId="0" xfId="0" applyFont="1" applyFill="1"/>
    <xf numFmtId="0" fontId="8" fillId="0" borderId="0" xfId="0" applyFont="1" applyFill="1" applyAlignment="1">
      <alignment horizontal="right" wrapText="1" shrinkToFit="1"/>
    </xf>
    <xf numFmtId="0" fontId="8" fillId="0" borderId="0" xfId="0" applyFont="1" applyFill="1" applyBorder="1" applyAlignment="1">
      <alignment horizontal="center" vertical="top"/>
    </xf>
    <xf numFmtId="0" fontId="3" fillId="0" borderId="0" xfId="0" applyFont="1" applyFill="1"/>
    <xf numFmtId="0" fontId="4" fillId="0" borderId="0" xfId="0" applyFont="1" applyFill="1"/>
    <xf numFmtId="0" fontId="7" fillId="0" borderId="0" xfId="0" applyFont="1" applyFill="1" applyAlignment="1">
      <alignment horizontal="center"/>
    </xf>
    <xf numFmtId="0" fontId="7" fillId="0" borderId="0" xfId="0" applyFont="1" applyFill="1"/>
    <xf numFmtId="0" fontId="7" fillId="0" borderId="0" xfId="0" applyFont="1" applyFill="1" applyAlignment="1">
      <alignment horizontal="center" wrapText="1"/>
    </xf>
    <xf numFmtId="0" fontId="8" fillId="0" borderId="7" xfId="0" applyFont="1" applyFill="1" applyBorder="1" applyAlignment="1">
      <alignment horizontal="center" vertical="top"/>
    </xf>
    <xf numFmtId="0" fontId="8" fillId="0" borderId="9"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0" fillId="0" borderId="0" xfId="0" applyFont="1" applyFill="1" applyAlignment="1">
      <alignment horizontal="right"/>
    </xf>
    <xf numFmtId="0" fontId="11" fillId="0" borderId="0" xfId="0" applyFont="1" applyFill="1"/>
    <xf numFmtId="0" fontId="10" fillId="0" borderId="20"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0" xfId="0" quotePrefix="1" applyFont="1" applyFill="1" applyBorder="1" applyAlignment="1">
      <alignment horizontal="left" vertical="top" wrapText="1"/>
    </xf>
    <xf numFmtId="11" fontId="10" fillId="0" borderId="21" xfId="0" applyNumberFormat="1" applyFont="1" applyFill="1" applyBorder="1" applyAlignment="1">
      <alignment horizontal="left" vertical="top" wrapText="1"/>
    </xf>
    <xf numFmtId="164" fontId="10" fillId="0" borderId="21" xfId="0" applyNumberFormat="1" applyFont="1" applyFill="1" applyBorder="1" applyAlignment="1">
      <alignment horizontal="left" vertical="top" wrapText="1"/>
    </xf>
    <xf numFmtId="0" fontId="10" fillId="0" borderId="25" xfId="0" applyFont="1" applyFill="1" applyBorder="1" applyAlignment="1">
      <alignment vertical="top" wrapText="1"/>
    </xf>
    <xf numFmtId="0" fontId="10" fillId="0" borderId="25" xfId="0" applyFont="1" applyFill="1" applyBorder="1" applyAlignment="1">
      <alignment vertical="top"/>
    </xf>
    <xf numFmtId="0" fontId="10" fillId="0" borderId="25" xfId="0" quotePrefix="1" applyFont="1" applyFill="1" applyBorder="1" applyAlignment="1">
      <alignment horizontal="left" vertical="top"/>
    </xf>
    <xf numFmtId="0" fontId="10" fillId="0" borderId="0" xfId="0" applyFont="1" applyFill="1" applyBorder="1" applyAlignment="1">
      <alignment horizontal="center" vertical="top"/>
    </xf>
    <xf numFmtId="0" fontId="10" fillId="0" borderId="1" xfId="0" applyFont="1" applyFill="1" applyBorder="1" applyAlignment="1">
      <alignment horizontal="center" vertical="top"/>
    </xf>
    <xf numFmtId="0" fontId="14" fillId="0" borderId="1" xfId="0" applyFont="1" applyFill="1" applyBorder="1" applyAlignment="1">
      <alignment horizontal="center" vertical="top"/>
    </xf>
    <xf numFmtId="0" fontId="10" fillId="0" borderId="2" xfId="0" applyFont="1" applyFill="1" applyBorder="1" applyAlignment="1">
      <alignment horizontal="center" vertical="top"/>
    </xf>
    <xf numFmtId="0" fontId="10" fillId="0" borderId="6" xfId="0" applyFont="1" applyFill="1" applyBorder="1" applyAlignment="1">
      <alignment vertical="top"/>
    </xf>
    <xf numFmtId="0" fontId="10" fillId="0" borderId="0" xfId="0" applyFont="1" applyFill="1"/>
    <xf numFmtId="0" fontId="14" fillId="0" borderId="0" xfId="0"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xf numFmtId="0" fontId="3" fillId="0" borderId="0" xfId="0" applyFont="1" applyFill="1" applyBorder="1" applyAlignment="1"/>
    <xf numFmtId="0" fontId="14" fillId="0" borderId="18" xfId="0" applyFont="1" applyFill="1" applyBorder="1" applyAlignment="1">
      <alignment horizontal="center" vertical="top"/>
    </xf>
    <xf numFmtId="0" fontId="1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0" fontId="10" fillId="0" borderId="7" xfId="0" applyFont="1" applyFill="1" applyBorder="1" applyAlignment="1">
      <alignment horizontal="center" vertical="top"/>
    </xf>
    <xf numFmtId="0" fontId="7" fillId="0" borderId="0" xfId="0" applyFont="1" applyFill="1" applyBorder="1"/>
    <xf numFmtId="0" fontId="16" fillId="0" borderId="0" xfId="0" applyFont="1" applyFill="1" applyBorder="1" applyAlignment="1">
      <alignment horizontal="left"/>
    </xf>
    <xf numFmtId="0" fontId="16" fillId="0" borderId="0" xfId="0" applyFont="1" applyFill="1" applyBorder="1" applyAlignment="1"/>
    <xf numFmtId="164" fontId="10" fillId="0" borderId="1" xfId="0" applyNumberFormat="1" applyFont="1" applyFill="1" applyBorder="1" applyAlignment="1">
      <alignment horizontal="left" vertical="top" wrapText="1"/>
    </xf>
    <xf numFmtId="0" fontId="10" fillId="0" borderId="26" xfId="0" applyFont="1" applyFill="1" applyBorder="1" applyAlignment="1">
      <alignment horizontal="left" vertical="top" wrapText="1"/>
    </xf>
    <xf numFmtId="0" fontId="10" fillId="0" borderId="27" xfId="0" applyFont="1" applyFill="1" applyBorder="1" applyAlignment="1">
      <alignment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0" xfId="0" applyFont="1" applyFill="1" applyBorder="1" applyAlignment="1">
      <alignment horizontal="left" vertical="top" wrapText="1"/>
    </xf>
    <xf numFmtId="0" fontId="10" fillId="0" borderId="3" xfId="0" applyFont="1" applyFill="1" applyBorder="1" applyAlignment="1">
      <alignment horizontal="center" vertical="top"/>
    </xf>
    <xf numFmtId="0" fontId="14" fillId="0" borderId="4" xfId="0" applyFont="1" applyFill="1" applyBorder="1" applyAlignment="1">
      <alignment horizontal="center" vertical="top"/>
    </xf>
    <xf numFmtId="0" fontId="5" fillId="0" borderId="4" xfId="0" applyFont="1" applyFill="1" applyBorder="1" applyAlignment="1">
      <alignment horizontal="center" vertical="top"/>
    </xf>
    <xf numFmtId="0" fontId="9" fillId="0" borderId="0" xfId="0" applyFont="1" applyFill="1" applyAlignment="1"/>
    <xf numFmtId="0" fontId="8" fillId="0" borderId="0" xfId="0" applyFont="1" applyFill="1" applyBorder="1" applyAlignment="1">
      <alignment horizontal="left"/>
    </xf>
    <xf numFmtId="0" fontId="8" fillId="0" borderId="0" xfId="0" applyFont="1" applyFill="1" applyBorder="1" applyAlignment="1"/>
    <xf numFmtId="0" fontId="8" fillId="0" borderId="17" xfId="0" applyFont="1" applyFill="1" applyBorder="1" applyAlignment="1">
      <alignment horizontal="center" vertical="center" wrapText="1"/>
    </xf>
    <xf numFmtId="49" fontId="10" fillId="0" borderId="0" xfId="0" applyNumberFormat="1" applyFont="1" applyFill="1" applyAlignment="1">
      <alignment horizontal="right"/>
    </xf>
    <xf numFmtId="49" fontId="11" fillId="0" borderId="0" xfId="0" applyNumberFormat="1" applyFont="1" applyFill="1"/>
    <xf numFmtId="49" fontId="3" fillId="0" borderId="0" xfId="0" applyNumberFormat="1" applyFont="1" applyFill="1" applyBorder="1" applyAlignment="1"/>
    <xf numFmtId="49" fontId="4" fillId="0" borderId="0" xfId="0" applyNumberFormat="1" applyFont="1" applyFill="1"/>
    <xf numFmtId="49" fontId="14" fillId="0" borderId="18" xfId="0" applyNumberFormat="1" applyFont="1" applyFill="1" applyBorder="1" applyAlignment="1">
      <alignment horizontal="center" vertical="top"/>
    </xf>
    <xf numFmtId="49" fontId="10" fillId="0" borderId="20" xfId="0" applyNumberFormat="1" applyFont="1" applyFill="1" applyBorder="1" applyAlignment="1">
      <alignment horizontal="left" vertical="top"/>
    </xf>
    <xf numFmtId="49" fontId="10" fillId="0" borderId="20"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9" fontId="13" fillId="0" borderId="21" xfId="1" applyNumberFormat="1" applyFont="1" applyFill="1" applyBorder="1" applyAlignment="1">
      <alignment horizontal="left" vertical="center" wrapText="1"/>
    </xf>
    <xf numFmtId="49" fontId="10" fillId="0" borderId="25" xfId="0" applyNumberFormat="1" applyFont="1" applyFill="1" applyBorder="1" applyAlignment="1">
      <alignment vertical="top" wrapText="1"/>
    </xf>
    <xf numFmtId="49" fontId="10" fillId="0" borderId="25" xfId="0" applyNumberFormat="1" applyFont="1" applyFill="1" applyBorder="1" applyAlignment="1">
      <alignment vertical="top"/>
    </xf>
    <xf numFmtId="49" fontId="10" fillId="0" borderId="25" xfId="0" quotePrefix="1" applyNumberFormat="1" applyFont="1" applyFill="1" applyBorder="1" applyAlignment="1">
      <alignment horizontal="left" vertical="top"/>
    </xf>
    <xf numFmtId="49" fontId="10" fillId="0" borderId="0" xfId="0" applyNumberFormat="1" applyFont="1" applyFill="1"/>
    <xf numFmtId="49" fontId="10" fillId="0" borderId="20" xfId="0" applyNumberFormat="1" applyFont="1" applyFill="1" applyBorder="1" applyAlignment="1">
      <alignment horizontal="left" vertical="center" wrapText="1"/>
    </xf>
    <xf numFmtId="0" fontId="10" fillId="0" borderId="20" xfId="0" applyFont="1" applyFill="1" applyBorder="1" applyAlignment="1">
      <alignment vertical="top" wrapText="1"/>
    </xf>
    <xf numFmtId="0" fontId="10" fillId="0" borderId="1" xfId="0" applyFont="1" applyFill="1" applyBorder="1" applyAlignment="1">
      <alignment horizontal="left"/>
    </xf>
    <xf numFmtId="0" fontId="10" fillId="0" borderId="0" xfId="0" applyFont="1" applyFill="1" applyAlignment="1">
      <alignment wrapText="1"/>
    </xf>
    <xf numFmtId="0" fontId="8" fillId="0" borderId="1" xfId="0" applyFont="1" applyFill="1" applyBorder="1" applyAlignment="1">
      <alignment horizontal="center" vertical="top"/>
    </xf>
    <xf numFmtId="0" fontId="19" fillId="0" borderId="28" xfId="0" applyFont="1" applyFill="1" applyBorder="1" applyAlignment="1">
      <alignment horizontal="center" vertical="top"/>
    </xf>
    <xf numFmtId="0" fontId="8" fillId="0" borderId="3" xfId="0" applyFont="1" applyFill="1" applyBorder="1" applyAlignment="1">
      <alignment horizontal="center" vertical="top"/>
    </xf>
    <xf numFmtId="0" fontId="19" fillId="0" borderId="21" xfId="0" applyFont="1" applyFill="1" applyBorder="1" applyAlignment="1">
      <alignment horizontal="center" vertical="top" wrapText="1"/>
    </xf>
    <xf numFmtId="164" fontId="19" fillId="0" borderId="23" xfId="0" applyNumberFormat="1"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8" xfId="0" applyFont="1" applyFill="1" applyBorder="1" applyAlignment="1">
      <alignment horizontal="center" vertical="top"/>
    </xf>
    <xf numFmtId="0" fontId="9" fillId="0" borderId="0" xfId="0" applyFont="1" applyFill="1"/>
    <xf numFmtId="2" fontId="8" fillId="0" borderId="3" xfId="0" applyNumberFormat="1" applyFont="1" applyFill="1" applyBorder="1" applyAlignment="1">
      <alignment horizontal="center" vertical="center"/>
    </xf>
    <xf numFmtId="0" fontId="9" fillId="0" borderId="0" xfId="0" applyFont="1" applyFill="1"/>
    <xf numFmtId="2" fontId="4" fillId="0" borderId="0" xfId="0" applyNumberFormat="1" applyFont="1" applyFill="1"/>
    <xf numFmtId="0" fontId="4" fillId="0" borderId="0" xfId="0" applyFont="1" applyFill="1" applyAlignment="1"/>
    <xf numFmtId="0" fontId="9" fillId="0" borderId="0" xfId="0" applyFont="1" applyFill="1"/>
    <xf numFmtId="0" fontId="0" fillId="0" borderId="0" xfId="0" applyFill="1"/>
    <xf numFmtId="0" fontId="10" fillId="0" borderId="6" xfId="0" applyFont="1" applyFill="1" applyBorder="1" applyAlignment="1">
      <alignment horizontal="center" vertical="top"/>
    </xf>
    <xf numFmtId="0" fontId="10" fillId="0" borderId="24" xfId="0" applyFont="1" applyFill="1" applyBorder="1" applyAlignment="1">
      <alignment horizontal="center" vertical="top"/>
    </xf>
    <xf numFmtId="0" fontId="21" fillId="2" borderId="0" xfId="0" applyFont="1" applyFill="1"/>
    <xf numFmtId="0" fontId="21" fillId="0" borderId="0" xfId="0" applyFont="1" applyFill="1"/>
    <xf numFmtId="0" fontId="4" fillId="0" borderId="1" xfId="0" applyFont="1" applyFill="1" applyBorder="1" applyAlignment="1">
      <alignment horizontal="center" vertical="center"/>
    </xf>
    <xf numFmtId="0" fontId="23" fillId="0" borderId="32" xfId="0" applyFont="1" applyFill="1" applyBorder="1" applyAlignment="1">
      <alignment horizontal="left" vertical="top" wrapText="1"/>
    </xf>
    <xf numFmtId="0" fontId="10" fillId="0" borderId="0" xfId="0" applyFont="1" applyFill="1" applyBorder="1" applyAlignment="1">
      <alignment horizontal="left" vertical="top" wrapText="1"/>
    </xf>
    <xf numFmtId="0" fontId="23" fillId="0" borderId="33"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49" fontId="10" fillId="0" borderId="0" xfId="0" quotePrefix="1" applyNumberFormat="1" applyFont="1" applyFill="1" applyBorder="1" applyAlignment="1">
      <alignment horizontal="left" vertical="top"/>
    </xf>
    <xf numFmtId="0" fontId="10" fillId="0" borderId="0" xfId="0" quotePrefix="1" applyFont="1" applyFill="1" applyBorder="1" applyAlignment="1">
      <alignment horizontal="left" vertical="top"/>
    </xf>
    <xf numFmtId="0" fontId="10" fillId="0" borderId="0" xfId="0" applyFont="1" applyFill="1" applyBorder="1" applyAlignment="1">
      <alignment vertical="top"/>
    </xf>
    <xf numFmtId="0" fontId="3" fillId="0" borderId="0" xfId="0" applyFont="1" applyFill="1" applyBorder="1" applyAlignment="1">
      <alignment horizontal="center"/>
    </xf>
    <xf numFmtId="3" fontId="8" fillId="0" borderId="0" xfId="0" applyNumberFormat="1" applyFont="1" applyFill="1" applyBorder="1" applyAlignment="1">
      <alignment horizontal="center" vertical="top"/>
    </xf>
    <xf numFmtId="0" fontId="10" fillId="0" borderId="33" xfId="0" applyFont="1" applyFill="1" applyBorder="1" applyAlignment="1">
      <alignment horizontal="left" vertical="top" wrapText="1"/>
    </xf>
    <xf numFmtId="0" fontId="10" fillId="0" borderId="32" xfId="0" applyFont="1" applyFill="1" applyBorder="1" applyAlignment="1">
      <alignment horizontal="left" vertical="top" wrapText="1"/>
    </xf>
    <xf numFmtId="0" fontId="10" fillId="0" borderId="33" xfId="0" quotePrefix="1" applyFont="1" applyFill="1" applyBorder="1" applyAlignment="1">
      <alignment horizontal="left" vertical="top" wrapText="1"/>
    </xf>
    <xf numFmtId="0" fontId="14" fillId="0" borderId="7" xfId="0" applyFont="1" applyFill="1" applyBorder="1" applyAlignment="1">
      <alignment horizontal="center" vertical="top"/>
    </xf>
    <xf numFmtId="0" fontId="10" fillId="0" borderId="33" xfId="0" applyFont="1" applyFill="1" applyBorder="1" applyAlignment="1">
      <alignment horizontal="left" vertical="top"/>
    </xf>
    <xf numFmtId="49" fontId="14"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top"/>
    </xf>
    <xf numFmtId="0" fontId="19" fillId="0" borderId="35" xfId="0" applyFont="1" applyFill="1" applyBorder="1" applyAlignment="1">
      <alignment horizontal="center" vertical="top"/>
    </xf>
    <xf numFmtId="49" fontId="10" fillId="0" borderId="18" xfId="0" applyNumberFormat="1" applyFont="1" applyFill="1" applyBorder="1" applyAlignment="1">
      <alignment vertical="top" wrapText="1"/>
    </xf>
    <xf numFmtId="0" fontId="10" fillId="0" borderId="18" xfId="0" applyFont="1" applyFill="1" applyBorder="1" applyAlignment="1">
      <alignment vertical="top" wrapText="1"/>
    </xf>
    <xf numFmtId="0" fontId="10" fillId="0" borderId="19" xfId="0" applyFont="1" applyFill="1" applyBorder="1" applyAlignment="1">
      <alignment vertical="top" wrapText="1"/>
    </xf>
    <xf numFmtId="0" fontId="10" fillId="0" borderId="0" xfId="0" applyFont="1" applyFill="1" applyBorder="1" applyAlignment="1">
      <alignment horizontal="center" vertical="top" wrapText="1"/>
    </xf>
    <xf numFmtId="0" fontId="26" fillId="3" borderId="36" xfId="0" applyFont="1" applyFill="1" applyBorder="1" applyAlignment="1">
      <alignment horizontal="left"/>
    </xf>
    <xf numFmtId="49" fontId="19" fillId="0" borderId="25" xfId="0" applyNumberFormat="1" applyFont="1" applyFill="1" applyBorder="1" applyAlignment="1">
      <alignment horizontal="center" vertical="top"/>
    </xf>
    <xf numFmtId="49" fontId="19" fillId="0" borderId="18" xfId="0" applyNumberFormat="1" applyFont="1" applyFill="1" applyBorder="1" applyAlignment="1">
      <alignment horizontal="center" vertical="top" wrapText="1"/>
    </xf>
    <xf numFmtId="49" fontId="19" fillId="0" borderId="23" xfId="0" applyNumberFormat="1" applyFont="1" applyFill="1" applyBorder="1" applyAlignment="1">
      <alignment horizontal="center" vertical="top" wrapText="1"/>
    </xf>
    <xf numFmtId="49" fontId="19" fillId="0" borderId="21" xfId="0" applyNumberFormat="1" applyFont="1" applyFill="1" applyBorder="1" applyAlignment="1">
      <alignment horizontal="center" vertical="top" wrapText="1"/>
    </xf>
    <xf numFmtId="49" fontId="19" fillId="0" borderId="28" xfId="0" applyNumberFormat="1" applyFont="1" applyFill="1" applyBorder="1" applyAlignment="1">
      <alignment horizontal="center" vertical="top"/>
    </xf>
    <xf numFmtId="49" fontId="19" fillId="0" borderId="1" xfId="0" applyNumberFormat="1" applyFont="1" applyFill="1" applyBorder="1" applyAlignment="1">
      <alignment horizontal="center" vertical="top"/>
    </xf>
    <xf numFmtId="0" fontId="5" fillId="0" borderId="28" xfId="0" applyFont="1" applyFill="1" applyBorder="1" applyAlignment="1">
      <alignment horizontal="center" vertical="top"/>
    </xf>
    <xf numFmtId="0" fontId="6" fillId="0" borderId="28"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7" xfId="0" applyFont="1" applyFill="1" applyBorder="1" applyAlignment="1">
      <alignment horizontal="center" vertical="top"/>
    </xf>
    <xf numFmtId="0" fontId="6" fillId="0" borderId="28" xfId="0" applyFont="1" applyFill="1" applyBorder="1" applyAlignment="1">
      <alignment horizontal="center" vertical="top"/>
    </xf>
    <xf numFmtId="0" fontId="8" fillId="0" borderId="28" xfId="0" applyFont="1" applyFill="1" applyBorder="1" applyAlignment="1">
      <alignment horizontal="center" vertical="top" wrapText="1"/>
    </xf>
    <xf numFmtId="0" fontId="3" fillId="0" borderId="28" xfId="0" applyFont="1" applyFill="1" applyBorder="1" applyAlignment="1">
      <alignment horizontal="center" wrapText="1"/>
    </xf>
    <xf numFmtId="0" fontId="3" fillId="0" borderId="7" xfId="0" applyFont="1" applyFill="1" applyBorder="1" applyAlignment="1">
      <alignment wrapText="1"/>
    </xf>
    <xf numFmtId="0" fontId="3" fillId="0" borderId="35" xfId="0" applyFont="1" applyFill="1" applyBorder="1" applyAlignment="1">
      <alignment wrapText="1"/>
    </xf>
    <xf numFmtId="0" fontId="3" fillId="0" borderId="35" xfId="0" applyFont="1" applyFill="1" applyBorder="1" applyAlignment="1">
      <alignment horizontal="center" wrapText="1"/>
    </xf>
    <xf numFmtId="0" fontId="3" fillId="0" borderId="38" xfId="0" applyFont="1" applyFill="1" applyBorder="1" applyAlignment="1">
      <alignment horizontal="center"/>
    </xf>
    <xf numFmtId="2" fontId="8" fillId="0" borderId="39" xfId="0" applyNumberFormat="1" applyFont="1" applyFill="1" applyBorder="1" applyAlignment="1">
      <alignment horizontal="center" vertical="top"/>
    </xf>
    <xf numFmtId="0" fontId="3" fillId="0" borderId="28" xfId="0" applyFont="1" applyFill="1" applyBorder="1" applyAlignment="1">
      <alignment horizontal="center"/>
    </xf>
    <xf numFmtId="2" fontId="8" fillId="0" borderId="37" xfId="0" applyNumberFormat="1" applyFont="1" applyFill="1" applyBorder="1" applyAlignment="1">
      <alignment horizontal="center" vertical="center"/>
    </xf>
    <xf numFmtId="0" fontId="3" fillId="0" borderId="30" xfId="0" applyFont="1" applyFill="1" applyBorder="1" applyAlignment="1">
      <alignment horizontal="center"/>
    </xf>
    <xf numFmtId="164" fontId="10" fillId="0" borderId="32" xfId="0" applyNumberFormat="1" applyFont="1" applyFill="1" applyBorder="1" applyAlignment="1">
      <alignment horizontal="left" vertical="top" wrapText="1"/>
    </xf>
    <xf numFmtId="49" fontId="19" fillId="0" borderId="18" xfId="0" applyNumberFormat="1" applyFont="1" applyFill="1" applyBorder="1" applyAlignment="1">
      <alignment horizontal="center" vertical="top"/>
    </xf>
    <xf numFmtId="49" fontId="19" fillId="0" borderId="25" xfId="0" applyNumberFormat="1" applyFont="1" applyFill="1" applyBorder="1" applyAlignment="1">
      <alignment horizontal="center" vertical="top" wrapText="1"/>
    </xf>
    <xf numFmtId="49" fontId="19" fillId="0" borderId="19" xfId="0" applyNumberFormat="1" applyFont="1" applyFill="1" applyBorder="1" applyAlignment="1">
      <alignment horizontal="center" vertical="top"/>
    </xf>
    <xf numFmtId="0" fontId="19" fillId="0" borderId="19" xfId="0" applyFont="1" applyFill="1" applyBorder="1" applyAlignment="1">
      <alignment horizontal="center" vertical="top"/>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10" fillId="0" borderId="35" xfId="0" applyFont="1" applyFill="1" applyBorder="1" applyAlignment="1">
      <alignment vertical="top"/>
    </xf>
    <xf numFmtId="49" fontId="10" fillId="0" borderId="3" xfId="0" applyNumberFormat="1" applyFont="1" applyFill="1" applyBorder="1" applyAlignment="1">
      <alignment horizontal="left" vertical="top" wrapText="1"/>
    </xf>
    <xf numFmtId="4" fontId="8" fillId="4" borderId="1" xfId="0" applyNumberFormat="1" applyFont="1" applyFill="1" applyBorder="1" applyAlignment="1">
      <alignment horizontal="center" vertical="top"/>
    </xf>
    <xf numFmtId="2" fontId="8" fillId="4" borderId="1" xfId="0" applyNumberFormat="1" applyFont="1" applyFill="1" applyBorder="1" applyAlignment="1">
      <alignment horizontal="center" vertical="top"/>
    </xf>
    <xf numFmtId="4" fontId="8" fillId="4" borderId="1" xfId="0" applyNumberFormat="1" applyFont="1" applyFill="1" applyBorder="1" applyAlignment="1">
      <alignment horizontal="center" vertical="center"/>
    </xf>
    <xf numFmtId="0" fontId="27" fillId="4" borderId="4" xfId="0" applyFont="1" applyFill="1" applyBorder="1" applyAlignment="1">
      <alignment horizontal="center" vertical="top"/>
    </xf>
    <xf numFmtId="2" fontId="8" fillId="4" borderId="1" xfId="0" applyNumberFormat="1" applyFont="1" applyFill="1" applyBorder="1" applyAlignment="1">
      <alignment horizontal="center" vertical="center"/>
    </xf>
    <xf numFmtId="2" fontId="8" fillId="4" borderId="28" xfId="0" applyNumberFormat="1" applyFont="1" applyFill="1" applyBorder="1" applyAlignment="1">
      <alignment horizontal="center" vertical="center"/>
    </xf>
    <xf numFmtId="2" fontId="8" fillId="4" borderId="3" xfId="0" applyNumberFormat="1" applyFont="1" applyFill="1" applyBorder="1" applyAlignment="1">
      <alignment horizontal="center" vertical="top"/>
    </xf>
    <xf numFmtId="0" fontId="8" fillId="4" borderId="1" xfId="0" applyFont="1" applyFill="1" applyBorder="1" applyAlignment="1">
      <alignment horizontal="center" vertical="top" wrapText="1"/>
    </xf>
    <xf numFmtId="2" fontId="8" fillId="4" borderId="3" xfId="0" applyNumberFormat="1" applyFont="1" applyFill="1" applyBorder="1" applyAlignment="1">
      <alignment horizontal="center" vertical="center"/>
    </xf>
    <xf numFmtId="164" fontId="28" fillId="4" borderId="4" xfId="0" applyNumberFormat="1" applyFont="1" applyFill="1" applyBorder="1" applyAlignment="1">
      <alignment horizontal="center" vertical="top" wrapText="1"/>
    </xf>
    <xf numFmtId="2" fontId="29" fillId="4" borderId="1" xfId="0" applyNumberFormat="1" applyFont="1" applyFill="1" applyBorder="1" applyAlignment="1">
      <alignment horizontal="center" vertical="top"/>
    </xf>
    <xf numFmtId="2" fontId="29" fillId="4" borderId="3" xfId="0" applyNumberFormat="1" applyFont="1" applyFill="1" applyBorder="1" applyAlignment="1">
      <alignment horizontal="center" vertical="top"/>
    </xf>
    <xf numFmtId="2" fontId="29" fillId="4" borderId="3" xfId="0" applyNumberFormat="1" applyFont="1" applyFill="1" applyBorder="1" applyAlignment="1">
      <alignment horizontal="center" vertical="center"/>
    </xf>
    <xf numFmtId="0" fontId="29" fillId="4" borderId="1" xfId="0" applyFont="1" applyFill="1" applyBorder="1" applyAlignment="1">
      <alignment horizontal="center" vertical="top"/>
    </xf>
    <xf numFmtId="3" fontId="8" fillId="4" borderId="1" xfId="0" applyNumberFormat="1" applyFont="1" applyFill="1" applyBorder="1" applyAlignment="1">
      <alignment horizontal="center" vertical="top"/>
    </xf>
    <xf numFmtId="3" fontId="8" fillId="4" borderId="22" xfId="0" applyNumberFormat="1" applyFont="1" applyFill="1" applyBorder="1" applyAlignment="1">
      <alignment horizontal="center" vertical="top"/>
    </xf>
    <xf numFmtId="0" fontId="30" fillId="0" borderId="0" xfId="0" applyFont="1" applyFill="1" applyAlignment="1"/>
    <xf numFmtId="0" fontId="31" fillId="0" borderId="0" xfId="0" applyFont="1" applyFill="1" applyBorder="1" applyAlignment="1">
      <alignment horizontal="left"/>
    </xf>
    <xf numFmtId="0" fontId="31" fillId="0" borderId="0" xfId="0" applyFont="1" applyFill="1" applyBorder="1" applyAlignment="1"/>
    <xf numFmtId="0" fontId="31" fillId="0" borderId="0" xfId="0" applyFont="1" applyFill="1"/>
    <xf numFmtId="0" fontId="31" fillId="0" borderId="17" xfId="0" applyFont="1" applyFill="1" applyBorder="1" applyAlignment="1">
      <alignment horizontal="center" vertical="center" wrapText="1"/>
    </xf>
    <xf numFmtId="0" fontId="6" fillId="0" borderId="1" xfId="0" applyFont="1" applyFill="1" applyBorder="1" applyAlignment="1">
      <alignment horizontal="center" vertical="top"/>
    </xf>
    <xf numFmtId="0" fontId="3" fillId="0" borderId="1" xfId="0" applyFont="1" applyFill="1" applyBorder="1" applyAlignment="1">
      <alignment horizontal="center" vertical="top"/>
    </xf>
    <xf numFmtId="0" fontId="14" fillId="4" borderId="4" xfId="0" applyFont="1" applyFill="1" applyBorder="1" applyAlignment="1">
      <alignment horizontal="center" vertical="top"/>
    </xf>
    <xf numFmtId="0" fontId="5" fillId="4" borderId="4" xfId="0" applyFont="1" applyFill="1" applyBorder="1" applyAlignment="1">
      <alignment horizontal="center" vertical="top"/>
    </xf>
    <xf numFmtId="0" fontId="5" fillId="0" borderId="3" xfId="0" applyFont="1" applyFill="1" applyBorder="1" applyAlignment="1">
      <alignment horizontal="center" vertical="top"/>
    </xf>
    <xf numFmtId="0" fontId="4" fillId="0" borderId="1" xfId="0" applyFont="1" applyFill="1" applyBorder="1"/>
    <xf numFmtId="0" fontId="8" fillId="0" borderId="1" xfId="0" applyFont="1" applyFill="1" applyBorder="1" applyAlignment="1">
      <alignment horizontal="center" vertical="top" wrapText="1"/>
    </xf>
    <xf numFmtId="0" fontId="6" fillId="4" borderId="1" xfId="0" applyFont="1" applyFill="1" applyBorder="1" applyAlignment="1">
      <alignment horizontal="center" vertical="top"/>
    </xf>
    <xf numFmtId="0" fontId="10" fillId="4" borderId="1" xfId="0" applyFont="1" applyFill="1" applyBorder="1" applyAlignment="1">
      <alignment horizontal="center" vertical="top"/>
    </xf>
    <xf numFmtId="0" fontId="3" fillId="4" borderId="1" xfId="0" applyFont="1" applyFill="1" applyBorder="1" applyAlignment="1">
      <alignment horizontal="center" wrapText="1"/>
    </xf>
    <xf numFmtId="0" fontId="3" fillId="4"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center" wrapText="1"/>
    </xf>
    <xf numFmtId="0" fontId="3" fillId="0" borderId="9" xfId="0" applyFont="1" applyFill="1" applyBorder="1" applyAlignment="1">
      <alignment horizontal="center"/>
    </xf>
    <xf numFmtId="0" fontId="3" fillId="0" borderId="1" xfId="0" applyFont="1" applyFill="1" applyBorder="1" applyAlignment="1">
      <alignment horizontal="center"/>
    </xf>
    <xf numFmtId="2" fontId="8" fillId="0" borderId="3" xfId="0" applyNumberFormat="1" applyFont="1" applyFill="1" applyBorder="1" applyAlignment="1">
      <alignment horizontal="center" vertical="top"/>
    </xf>
    <xf numFmtId="0" fontId="3" fillId="0" borderId="7" xfId="0" applyFont="1" applyFill="1" applyBorder="1" applyAlignment="1">
      <alignment horizontal="center"/>
    </xf>
    <xf numFmtId="0" fontId="3" fillId="0" borderId="31" xfId="0" applyFont="1" applyFill="1" applyBorder="1" applyAlignment="1">
      <alignment horizontal="center"/>
    </xf>
    <xf numFmtId="0" fontId="30" fillId="0" borderId="0" xfId="0" applyFont="1" applyFill="1"/>
    <xf numFmtId="14" fontId="10" fillId="4" borderId="0" xfId="0" applyNumberFormat="1" applyFont="1" applyFill="1"/>
    <xf numFmtId="14" fontId="8" fillId="4" borderId="0" xfId="0" applyNumberFormat="1" applyFont="1" applyFill="1"/>
    <xf numFmtId="4" fontId="8" fillId="0" borderId="0" xfId="0" applyNumberFormat="1" applyFont="1" applyFill="1"/>
    <xf numFmtId="4" fontId="34" fillId="4" borderId="40" xfId="0" applyNumberFormat="1" applyFont="1" applyFill="1" applyBorder="1" applyAlignment="1">
      <alignment horizontal="center" vertical="top"/>
    </xf>
    <xf numFmtId="165" fontId="8" fillId="4" borderId="3" xfId="0" applyNumberFormat="1" applyFont="1" applyFill="1" applyBorder="1" applyAlignment="1">
      <alignment horizontal="center" vertical="center"/>
    </xf>
    <xf numFmtId="3" fontId="8" fillId="4" borderId="1" xfId="0" applyNumberFormat="1" applyFont="1" applyFill="1" applyBorder="1" applyAlignment="1">
      <alignment horizontal="center"/>
    </xf>
    <xf numFmtId="0" fontId="23" fillId="0" borderId="33" xfId="0" applyFont="1" applyFill="1" applyBorder="1" applyAlignment="1">
      <alignment horizontal="left" vertical="top"/>
    </xf>
    <xf numFmtId="0" fontId="23" fillId="0" borderId="41" xfId="0" applyFont="1" applyFill="1" applyBorder="1" applyAlignment="1">
      <alignment horizontal="left" vertical="top" wrapText="1"/>
    </xf>
    <xf numFmtId="11" fontId="10" fillId="0" borderId="32" xfId="0" applyNumberFormat="1" applyFont="1" applyFill="1" applyBorder="1" applyAlignment="1">
      <alignment horizontal="left" vertical="top" wrapText="1"/>
    </xf>
    <xf numFmtId="164" fontId="23" fillId="0" borderId="32" xfId="0" applyNumberFormat="1" applyFont="1" applyFill="1" applyBorder="1" applyAlignment="1">
      <alignment horizontal="left" vertical="top" wrapText="1"/>
    </xf>
    <xf numFmtId="0" fontId="10" fillId="4" borderId="32" xfId="0" applyFont="1" applyFill="1" applyBorder="1" applyAlignment="1">
      <alignment horizontal="left" vertical="top" wrapText="1"/>
    </xf>
    <xf numFmtId="0" fontId="10" fillId="0" borderId="42" xfId="0" applyFont="1" applyFill="1" applyBorder="1" applyAlignment="1">
      <alignment horizontal="left" vertical="top" wrapText="1"/>
    </xf>
    <xf numFmtId="0" fontId="10" fillId="0" borderId="6" xfId="0" applyFont="1" applyFill="1" applyBorder="1" applyAlignment="1">
      <alignment vertical="top" wrapText="1"/>
    </xf>
    <xf numFmtId="0" fontId="23" fillId="0" borderId="35" xfId="0" applyFont="1" applyFill="1" applyBorder="1" applyAlignment="1">
      <alignment vertical="top" wrapText="1"/>
    </xf>
    <xf numFmtId="0" fontId="23" fillId="0" borderId="35" xfId="0" applyFont="1" applyFill="1" applyBorder="1" applyAlignment="1">
      <alignment vertical="top"/>
    </xf>
    <xf numFmtId="0" fontId="10" fillId="0" borderId="6" xfId="0" quotePrefix="1" applyFont="1" applyFill="1" applyBorder="1" applyAlignment="1">
      <alignment horizontal="left" vertical="top"/>
    </xf>
    <xf numFmtId="0" fontId="10" fillId="0" borderId="24" xfId="0" quotePrefix="1" applyFont="1" applyFill="1" applyBorder="1" applyAlignment="1">
      <alignment horizontal="left" vertical="top"/>
    </xf>
    <xf numFmtId="49" fontId="10" fillId="0" borderId="46" xfId="0" applyNumberFormat="1" applyFont="1" applyFill="1" applyBorder="1" applyAlignment="1">
      <alignment horizontal="left" vertical="top"/>
    </xf>
    <xf numFmtId="49" fontId="10" fillId="0" borderId="40" xfId="0" applyNumberFormat="1" applyFont="1" applyFill="1" applyBorder="1" applyAlignment="1">
      <alignment horizontal="center" vertical="top"/>
    </xf>
    <xf numFmtId="49" fontId="10" fillId="0" borderId="47" xfId="0" applyNumberFormat="1" applyFont="1" applyFill="1" applyBorder="1" applyAlignment="1">
      <alignment horizontal="left" vertical="top" wrapText="1"/>
    </xf>
    <xf numFmtId="49" fontId="10" fillId="0" borderId="46" xfId="0" applyNumberFormat="1" applyFont="1" applyFill="1" applyBorder="1" applyAlignment="1">
      <alignment horizontal="left" vertical="top" wrapText="1"/>
    </xf>
    <xf numFmtId="49" fontId="10" fillId="0" borderId="46" xfId="0" applyNumberFormat="1" applyFont="1" applyFill="1" applyBorder="1" applyAlignment="1">
      <alignment horizontal="left" vertical="center" wrapText="1"/>
    </xf>
    <xf numFmtId="49" fontId="10" fillId="0" borderId="40" xfId="1" applyNumberFormat="1" applyFont="1" applyFill="1" applyBorder="1" applyAlignment="1">
      <alignment horizontal="left" vertical="center" wrapText="1"/>
    </xf>
    <xf numFmtId="49" fontId="10" fillId="0" borderId="40" xfId="0" applyNumberFormat="1" applyFont="1" applyFill="1" applyBorder="1" applyAlignment="1">
      <alignment horizontal="center" vertical="top" wrapText="1"/>
    </xf>
    <xf numFmtId="49" fontId="10" fillId="0" borderId="40" xfId="0" applyNumberFormat="1" applyFont="1" applyFill="1" applyBorder="1" applyAlignment="1">
      <alignment horizontal="left" vertical="top" wrapText="1"/>
    </xf>
    <xf numFmtId="49" fontId="10" fillId="4" borderId="40" xfId="0" applyNumberFormat="1" applyFont="1" applyFill="1" applyBorder="1" applyAlignment="1">
      <alignment horizontal="left" vertical="top" wrapText="1"/>
    </xf>
    <xf numFmtId="49" fontId="10" fillId="0" borderId="44" xfId="0" applyNumberFormat="1" applyFont="1" applyFill="1" applyBorder="1" applyAlignment="1">
      <alignment horizontal="center" vertical="top" wrapText="1"/>
    </xf>
    <xf numFmtId="49" fontId="10" fillId="0" borderId="45" xfId="0" applyNumberFormat="1" applyFont="1" applyFill="1" applyBorder="1" applyAlignment="1">
      <alignment vertical="top" wrapText="1"/>
    </xf>
    <xf numFmtId="49" fontId="10" fillId="0" borderId="45" xfId="0" applyNumberFormat="1" applyFont="1" applyFill="1" applyBorder="1" applyAlignment="1">
      <alignment vertical="top"/>
    </xf>
    <xf numFmtId="49" fontId="10" fillId="0" borderId="44" xfId="0" applyNumberFormat="1" applyFont="1" applyFill="1" applyBorder="1" applyAlignment="1">
      <alignment horizontal="left" vertical="top"/>
    </xf>
    <xf numFmtId="49" fontId="10" fillId="0" borderId="45" xfId="0" quotePrefix="1" applyNumberFormat="1" applyFont="1" applyFill="1" applyBorder="1" applyAlignment="1">
      <alignment horizontal="left" vertical="top"/>
    </xf>
    <xf numFmtId="49" fontId="10" fillId="0" borderId="48" xfId="0" quotePrefix="1" applyNumberFormat="1" applyFont="1" applyFill="1" applyBorder="1" applyAlignment="1">
      <alignment horizontal="left" vertical="top"/>
    </xf>
    <xf numFmtId="49" fontId="10" fillId="0" borderId="44" xfId="0" applyNumberFormat="1" applyFont="1" applyFill="1" applyBorder="1" applyAlignment="1">
      <alignment horizontal="center" vertical="top"/>
    </xf>
    <xf numFmtId="49" fontId="14" fillId="0" borderId="49" xfId="0" applyNumberFormat="1" applyFont="1" applyFill="1" applyBorder="1" applyAlignment="1">
      <alignment horizontal="center" vertical="top"/>
    </xf>
    <xf numFmtId="0" fontId="14" fillId="0" borderId="11" xfId="0" applyFont="1" applyFill="1" applyBorder="1" applyAlignment="1">
      <alignment horizontal="center" vertical="top"/>
    </xf>
    <xf numFmtId="0" fontId="14" fillId="0" borderId="22" xfId="0" applyFont="1" applyFill="1" applyBorder="1" applyAlignment="1">
      <alignment horizontal="center" vertical="top" wrapText="1"/>
    </xf>
    <xf numFmtId="0" fontId="5" fillId="0" borderId="22" xfId="0" applyFont="1" applyFill="1" applyBorder="1" applyAlignment="1">
      <alignment horizontal="center" vertical="top"/>
    </xf>
    <xf numFmtId="0" fontId="19" fillId="0" borderId="7" xfId="0" applyFont="1" applyFill="1" applyBorder="1" applyAlignment="1">
      <alignment horizontal="center" vertical="top"/>
    </xf>
    <xf numFmtId="0" fontId="19" fillId="0" borderId="4" xfId="0" applyFont="1" applyFill="1" applyBorder="1" applyAlignment="1">
      <alignment horizontal="center" vertical="top"/>
    </xf>
    <xf numFmtId="0" fontId="19" fillId="0" borderId="32"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19" fillId="0" borderId="7" xfId="0" applyFont="1" applyFill="1" applyBorder="1" applyAlignment="1">
      <alignment horizontal="center" vertical="top" wrapText="1"/>
    </xf>
    <xf numFmtId="2" fontId="8" fillId="4" borderId="3" xfId="0" quotePrefix="1" applyNumberFormat="1" applyFont="1" applyFill="1" applyBorder="1" applyAlignment="1">
      <alignment horizontal="center" vertical="center"/>
    </xf>
    <xf numFmtId="2" fontId="31" fillId="0" borderId="1" xfId="0" applyNumberFormat="1" applyFont="1" applyFill="1" applyBorder="1" applyAlignment="1">
      <alignment horizontal="center" vertical="top"/>
    </xf>
    <xf numFmtId="4" fontId="8" fillId="0"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top"/>
    </xf>
    <xf numFmtId="2" fontId="8" fillId="0" borderId="1" xfId="0" applyNumberFormat="1" applyFont="1" applyFill="1" applyBorder="1" applyAlignment="1">
      <alignment horizontal="center" vertical="center"/>
    </xf>
    <xf numFmtId="49" fontId="14" fillId="0" borderId="43" xfId="0" applyNumberFormat="1" applyFont="1" applyFill="1" applyBorder="1" applyAlignment="1">
      <alignment horizontal="center" vertical="top"/>
    </xf>
    <xf numFmtId="49" fontId="14" fillId="0" borderId="44"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15" fillId="0" borderId="0" xfId="0" applyFont="1" applyFill="1" applyAlignment="1">
      <alignment horizontal="left" vertical="top" wrapText="1" shrinkToFit="1"/>
    </xf>
    <xf numFmtId="0" fontId="20" fillId="0" borderId="0" xfId="0" applyFont="1" applyFill="1" applyAlignment="1">
      <alignment horizontal="left" vertical="top"/>
    </xf>
    <xf numFmtId="0" fontId="14" fillId="4" borderId="11" xfId="0" applyFont="1" applyFill="1" applyBorder="1" applyAlignment="1">
      <alignment horizontal="center" vertical="center"/>
    </xf>
    <xf numFmtId="0" fontId="14" fillId="0" borderId="34" xfId="0" applyFont="1" applyFill="1" applyBorder="1" applyAlignment="1">
      <alignment horizontal="center" vertical="top"/>
    </xf>
    <xf numFmtId="0" fontId="14" fillId="0" borderId="5" xfId="0" applyFont="1" applyFill="1" applyBorder="1" applyAlignment="1">
      <alignment horizontal="center" vertical="top"/>
    </xf>
    <xf numFmtId="0" fontId="14" fillId="0" borderId="13" xfId="0" applyFont="1" applyFill="1" applyBorder="1" applyAlignment="1">
      <alignment horizontal="center" vertical="top" wrapText="1"/>
    </xf>
    <xf numFmtId="0" fontId="14" fillId="0" borderId="8" xfId="0" applyFont="1" applyFill="1" applyBorder="1" applyAlignment="1">
      <alignment horizontal="center" vertical="top" wrapText="1"/>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16" fillId="0" borderId="14" xfId="0" applyFont="1" applyFill="1" applyBorder="1" applyAlignment="1">
      <alignment horizontal="center"/>
    </xf>
    <xf numFmtId="0" fontId="16" fillId="0" borderId="15" xfId="0" applyFont="1" applyFill="1" applyBorder="1" applyAlignment="1">
      <alignment horizontal="center"/>
    </xf>
    <xf numFmtId="0" fontId="16" fillId="4" borderId="11" xfId="0" applyFont="1" applyFill="1" applyBorder="1" applyAlignment="1">
      <alignment horizontal="center" vertical="center"/>
    </xf>
    <xf numFmtId="0" fontId="5" fillId="0" borderId="13" xfId="0" applyFont="1" applyFill="1" applyBorder="1" applyAlignment="1">
      <alignment horizontal="center" vertical="top" wrapText="1"/>
    </xf>
    <xf numFmtId="0" fontId="5" fillId="0" borderId="29" xfId="0" applyFont="1" applyFill="1" applyBorder="1" applyAlignment="1">
      <alignment horizontal="center" vertical="top" wrapText="1"/>
    </xf>
    <xf numFmtId="0" fontId="3" fillId="0" borderId="0" xfId="0" applyFont="1" applyFill="1" applyBorder="1" applyAlignment="1">
      <alignment horizontal="left" vertical="top" wrapText="1"/>
    </xf>
    <xf numFmtId="0" fontId="15" fillId="0" borderId="0" xfId="0" applyFont="1" applyFill="1" applyAlignment="1">
      <alignment horizontal="right" vertical="top" wrapText="1" shrinkToFit="1"/>
    </xf>
    <xf numFmtId="0" fontId="20" fillId="0" borderId="0" xfId="0" applyFont="1" applyFill="1" applyAlignment="1">
      <alignment vertical="top"/>
    </xf>
    <xf numFmtId="49" fontId="14" fillId="0" borderId="12" xfId="0" applyNumberFormat="1" applyFont="1" applyFill="1" applyBorder="1" applyAlignment="1">
      <alignment horizontal="center" vertical="top"/>
    </xf>
    <xf numFmtId="49" fontId="14" fillId="0" borderId="16" xfId="0" applyNumberFormat="1" applyFont="1" applyFill="1" applyBorder="1" applyAlignment="1">
      <alignment horizontal="center" vertical="top"/>
    </xf>
    <xf numFmtId="0" fontId="14" fillId="0" borderId="12" xfId="0" applyFont="1" applyFill="1" applyBorder="1" applyAlignment="1">
      <alignment horizontal="center" vertical="top"/>
    </xf>
    <xf numFmtId="0" fontId="14" fillId="0" borderId="16" xfId="0" applyFont="1" applyFill="1" applyBorder="1" applyAlignment="1">
      <alignment horizontal="center" vertical="top"/>
    </xf>
    <xf numFmtId="0" fontId="16" fillId="0" borderId="13" xfId="0" applyFont="1" applyFill="1" applyBorder="1" applyAlignment="1">
      <alignment horizontal="center" vertical="top" wrapText="1"/>
    </xf>
    <xf numFmtId="0" fontId="16" fillId="0" borderId="8" xfId="0" applyFont="1" applyFill="1" applyBorder="1" applyAlignment="1">
      <alignment horizontal="center" vertical="top" wrapText="1"/>
    </xf>
  </cellXfs>
  <cellStyles count="3">
    <cellStyle name="Normal" xfId="0" builtinId="0"/>
    <cellStyle name="Normal 10 2" xfId="2"/>
    <cellStyle name="Percent" xfId="1" builtinId="5"/>
  </cellStyles>
  <dxfs count="0"/>
  <tableStyles count="0" defaultTableStyle="TableStyleMedium2" defaultPivotStyle="PivotStyleLight16"/>
  <colors>
    <mruColors>
      <color rgb="FFCC0099"/>
      <color rgb="FFFF7C80"/>
      <color rgb="FF99FFCC"/>
      <color rgb="FFFF00FF"/>
      <color rgb="FF0000FF"/>
      <color rgb="FFCC99FF"/>
      <color rgb="FF009900"/>
      <color rgb="FF008000"/>
      <color rgb="FF9900CC"/>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1"/>
  <sheetViews>
    <sheetView tabSelected="1" view="pageBreakPreview" topLeftCell="A43" zoomScale="60" zoomScaleNormal="60" workbookViewId="0">
      <selection activeCell="E59" sqref="E59"/>
    </sheetView>
  </sheetViews>
  <sheetFormatPr defaultColWidth="9.140625" defaultRowHeight="23.25"/>
  <cols>
    <col min="1" max="1" width="9" style="56" customWidth="1"/>
    <col min="2" max="2" width="92.85546875" style="14" customWidth="1"/>
    <col min="3" max="3" width="17.140625" style="14" customWidth="1"/>
    <col min="4" max="4" width="13.28515625" style="6" hidden="1" customWidth="1"/>
    <col min="5" max="6" width="26.42578125" style="85" customWidth="1"/>
    <col min="7" max="7" width="25.42578125" style="85" customWidth="1"/>
    <col min="8" max="8" width="18.85546875" style="6" bestFit="1" customWidth="1"/>
    <col min="9" max="9" width="9.140625" style="6"/>
    <col min="10" max="10" width="18.85546875" style="6" bestFit="1" customWidth="1"/>
    <col min="11" max="16384" width="9.140625" style="6"/>
  </cols>
  <sheetData>
    <row r="1" spans="1:7" ht="43.5" customHeight="1">
      <c r="A1" s="55"/>
      <c r="B1" s="13"/>
      <c r="C1" s="13"/>
      <c r="D1" s="5"/>
      <c r="E1" s="252" t="s">
        <v>411</v>
      </c>
      <c r="F1" s="253"/>
      <c r="G1" s="253"/>
    </row>
    <row r="2" spans="1:7" ht="15.75" customHeight="1">
      <c r="A2" s="55"/>
      <c r="B2" s="13"/>
      <c r="C2" s="13"/>
      <c r="D2" s="5"/>
      <c r="E2" s="3"/>
      <c r="F2" s="3"/>
      <c r="G2" s="178"/>
    </row>
    <row r="3" spans="1:7">
      <c r="C3" s="29" t="s">
        <v>0</v>
      </c>
      <c r="D3" s="30"/>
      <c r="E3" s="39"/>
      <c r="F3" s="39"/>
      <c r="G3" s="179"/>
    </row>
    <row r="4" spans="1:7">
      <c r="C4" s="29" t="s">
        <v>412</v>
      </c>
      <c r="D4" s="31"/>
      <c r="E4" s="40"/>
      <c r="F4" s="40"/>
      <c r="G4" s="180"/>
    </row>
    <row r="5" spans="1:7" ht="20.25">
      <c r="A5" s="57"/>
      <c r="B5" s="32"/>
      <c r="C5" s="32"/>
      <c r="D5" s="32"/>
      <c r="E5" s="2"/>
      <c r="F5" s="2"/>
      <c r="G5" s="181"/>
    </row>
    <row r="6" spans="1:7" ht="30.75" customHeight="1" thickBot="1">
      <c r="A6" s="58"/>
      <c r="B6" s="254" t="s">
        <v>420</v>
      </c>
      <c r="C6" s="254"/>
      <c r="D6" s="254"/>
      <c r="E6" s="254"/>
      <c r="F6" s="254"/>
      <c r="G6" s="254"/>
    </row>
    <row r="7" spans="1:7" ht="20.25" customHeight="1">
      <c r="A7" s="249" t="s">
        <v>34</v>
      </c>
      <c r="B7" s="255" t="s">
        <v>1</v>
      </c>
      <c r="C7" s="257" t="s">
        <v>2</v>
      </c>
      <c r="D7" s="259" t="s">
        <v>3</v>
      </c>
      <c r="E7" s="261" t="s">
        <v>4</v>
      </c>
      <c r="F7" s="261"/>
      <c r="G7" s="262"/>
    </row>
    <row r="8" spans="1:7" ht="40.5">
      <c r="A8" s="250"/>
      <c r="B8" s="256"/>
      <c r="C8" s="258"/>
      <c r="D8" s="260"/>
      <c r="E8" s="11" t="s">
        <v>4</v>
      </c>
      <c r="F8" s="11" t="s">
        <v>130</v>
      </c>
      <c r="G8" s="182" t="s">
        <v>5</v>
      </c>
    </row>
    <row r="9" spans="1:7" ht="24" thickBot="1">
      <c r="A9" s="235"/>
      <c r="B9" s="236"/>
      <c r="C9" s="237"/>
      <c r="D9" s="238"/>
      <c r="E9" s="12">
        <v>45107</v>
      </c>
      <c r="F9" s="12">
        <v>45077</v>
      </c>
      <c r="G9" s="12">
        <v>44926</v>
      </c>
    </row>
    <row r="10" spans="1:7" ht="25.5" customHeight="1">
      <c r="A10" s="234"/>
      <c r="B10" s="239" t="s">
        <v>6</v>
      </c>
      <c r="C10" s="23"/>
      <c r="D10" s="4"/>
      <c r="E10" s="4"/>
      <c r="F10" s="4"/>
      <c r="G10" s="4"/>
    </row>
    <row r="11" spans="1:7" ht="25.5" customHeight="1">
      <c r="A11" s="219">
        <v>1.1000000000000001</v>
      </c>
      <c r="B11" s="120" t="s">
        <v>148</v>
      </c>
      <c r="C11" s="24" t="s">
        <v>7</v>
      </c>
      <c r="D11" s="183" t="s">
        <v>8</v>
      </c>
      <c r="E11" s="162">
        <v>207.52680000000001</v>
      </c>
      <c r="F11" s="162">
        <v>207.52680000000001</v>
      </c>
      <c r="G11" s="162">
        <v>207.52680000000001</v>
      </c>
    </row>
    <row r="12" spans="1:7" ht="25.5" customHeight="1">
      <c r="A12" s="219">
        <v>1.2</v>
      </c>
      <c r="B12" s="120" t="s">
        <v>149</v>
      </c>
      <c r="C12" s="24" t="s">
        <v>7</v>
      </c>
      <c r="D12" s="183" t="s">
        <v>9</v>
      </c>
      <c r="E12" s="162">
        <v>5502.7945073035398</v>
      </c>
      <c r="F12" s="162">
        <v>4665.1471293138202</v>
      </c>
      <c r="G12" s="162">
        <v>4890.4225402873899</v>
      </c>
    </row>
    <row r="13" spans="1:7" ht="25.5" customHeight="1">
      <c r="A13" s="219" t="s">
        <v>238</v>
      </c>
      <c r="B13" s="120" t="s">
        <v>150</v>
      </c>
      <c r="C13" s="24" t="s">
        <v>7</v>
      </c>
      <c r="D13" s="183"/>
      <c r="E13" s="162">
        <v>499.57</v>
      </c>
      <c r="F13" s="162">
        <v>499.57</v>
      </c>
      <c r="G13" s="162">
        <v>499.57</v>
      </c>
    </row>
    <row r="14" spans="1:7" ht="25.5" customHeight="1">
      <c r="A14" s="219" t="s">
        <v>240</v>
      </c>
      <c r="B14" s="120" t="s">
        <v>151</v>
      </c>
      <c r="C14" s="24" t="s">
        <v>7</v>
      </c>
      <c r="D14" s="183"/>
      <c r="E14" s="162">
        <f>E12+E13</f>
        <v>6002.3645073035395</v>
      </c>
      <c r="F14" s="162">
        <v>5164.7171293138199</v>
      </c>
      <c r="G14" s="162">
        <f>G12+G13</f>
        <v>5389.9925402873896</v>
      </c>
    </row>
    <row r="15" spans="1:7">
      <c r="A15" s="219" t="s">
        <v>242</v>
      </c>
      <c r="B15" s="120" t="s">
        <v>152</v>
      </c>
      <c r="C15" s="24" t="s">
        <v>7</v>
      </c>
      <c r="D15" s="183"/>
      <c r="E15" s="162">
        <f>E14</f>
        <v>6002.3645073035395</v>
      </c>
      <c r="F15" s="162">
        <v>5164.7171293138199</v>
      </c>
      <c r="G15" s="162">
        <f>G14</f>
        <v>5389.9925402873896</v>
      </c>
    </row>
    <row r="16" spans="1:7" ht="29.25" customHeight="1">
      <c r="A16" s="219" t="s">
        <v>244</v>
      </c>
      <c r="B16" s="120" t="s">
        <v>134</v>
      </c>
      <c r="C16" s="24" t="s">
        <v>7</v>
      </c>
      <c r="D16" s="183"/>
      <c r="E16" s="162">
        <v>25331.777339313099</v>
      </c>
      <c r="F16" s="162">
        <v>24461.042318606698</v>
      </c>
      <c r="G16" s="162">
        <v>24303.653530933399</v>
      </c>
    </row>
    <row r="17" spans="1:9" ht="25.5" customHeight="1">
      <c r="A17" s="219" t="s">
        <v>246</v>
      </c>
      <c r="B17" s="120" t="s">
        <v>133</v>
      </c>
      <c r="C17" s="24" t="s">
        <v>10</v>
      </c>
      <c r="D17" s="183" t="s">
        <v>153</v>
      </c>
      <c r="E17" s="162">
        <v>23.69</v>
      </c>
      <c r="F17" s="162">
        <v>21.11</v>
      </c>
      <c r="G17" s="162">
        <v>22.18</v>
      </c>
    </row>
    <row r="18" spans="1:9">
      <c r="A18" s="219" t="s">
        <v>248</v>
      </c>
      <c r="B18" s="120" t="s">
        <v>154</v>
      </c>
      <c r="C18" s="24" t="s">
        <v>10</v>
      </c>
      <c r="D18" s="184"/>
      <c r="E18" s="162">
        <v>13.004693800703865</v>
      </c>
      <c r="F18" s="162">
        <v>11.567784501447075</v>
      </c>
      <c r="G18" s="162">
        <v>12.52598108264549</v>
      </c>
    </row>
    <row r="19" spans="1:9" ht="51">
      <c r="A19" s="219" t="s">
        <v>250</v>
      </c>
      <c r="B19" s="116" t="s">
        <v>155</v>
      </c>
      <c r="C19" s="24" t="s">
        <v>7</v>
      </c>
      <c r="D19" s="184"/>
      <c r="E19" s="162">
        <v>498.32996333646003</v>
      </c>
      <c r="F19" s="162">
        <v>489.64481150618002</v>
      </c>
      <c r="G19" s="162">
        <v>283.08010835160002</v>
      </c>
      <c r="H19" s="90"/>
    </row>
    <row r="20" spans="1:9" ht="25.5" customHeight="1">
      <c r="A20" s="219" t="s">
        <v>35</v>
      </c>
      <c r="B20" s="208" t="s">
        <v>156</v>
      </c>
      <c r="C20" s="24" t="s">
        <v>10</v>
      </c>
      <c r="D20" s="1"/>
      <c r="E20" s="245">
        <v>-12.45</v>
      </c>
      <c r="F20" s="163">
        <v>-13.12</v>
      </c>
      <c r="G20" s="163">
        <v>-7.6673536812301668</v>
      </c>
      <c r="H20" s="83"/>
    </row>
    <row r="21" spans="1:9">
      <c r="A21" s="219" t="s">
        <v>36</v>
      </c>
      <c r="B21" s="120" t="s">
        <v>11</v>
      </c>
      <c r="C21" s="24"/>
      <c r="D21" s="1"/>
      <c r="E21" s="162">
        <v>5.4782821942418529</v>
      </c>
      <c r="F21" s="162">
        <v>5.1782758330750989</v>
      </c>
      <c r="G21" s="162">
        <v>5.4944782736582773</v>
      </c>
      <c r="H21" s="89"/>
    </row>
    <row r="22" spans="1:9" ht="25.5" customHeight="1">
      <c r="A22" s="219" t="s">
        <v>157</v>
      </c>
      <c r="B22" s="117" t="s">
        <v>52</v>
      </c>
      <c r="C22" s="24" t="s">
        <v>10</v>
      </c>
      <c r="D22" s="1"/>
      <c r="E22" s="246">
        <v>41.09</v>
      </c>
      <c r="F22" s="164">
        <v>42.02</v>
      </c>
      <c r="G22" s="164">
        <v>42.02</v>
      </c>
    </row>
    <row r="23" spans="1:9">
      <c r="A23" s="220"/>
      <c r="B23" s="240" t="s">
        <v>12</v>
      </c>
      <c r="C23" s="185"/>
      <c r="D23" s="186"/>
      <c r="E23" s="165"/>
      <c r="F23" s="165"/>
      <c r="G23" s="165"/>
      <c r="I23" s="84"/>
    </row>
    <row r="24" spans="1:9" ht="50.25" customHeight="1">
      <c r="A24" s="221" t="s">
        <v>37</v>
      </c>
      <c r="B24" s="93" t="s">
        <v>33</v>
      </c>
      <c r="C24" s="48" t="s">
        <v>7</v>
      </c>
      <c r="D24" s="187"/>
      <c r="E24" s="162">
        <v>1280.373112</v>
      </c>
      <c r="F24" s="162">
        <v>1449.36412956</v>
      </c>
      <c r="G24" s="162">
        <f>1024.91630013392+61.1376</f>
        <v>1086.05390013392</v>
      </c>
    </row>
    <row r="25" spans="1:9" ht="33.75" customHeight="1">
      <c r="A25" s="222" t="s">
        <v>38</v>
      </c>
      <c r="B25" s="116" t="s">
        <v>32</v>
      </c>
      <c r="C25" s="24" t="s">
        <v>7</v>
      </c>
      <c r="D25" s="1"/>
      <c r="E25" s="162">
        <f>E24-59.907</f>
        <v>1220.4661120000001</v>
      </c>
      <c r="F25" s="162">
        <v>1392.0803295600001</v>
      </c>
      <c r="G25" s="162">
        <f>1024.91630013392</f>
        <v>1024.91630013392</v>
      </c>
    </row>
    <row r="26" spans="1:9" ht="49.5" customHeight="1">
      <c r="A26" s="222" t="s">
        <v>39</v>
      </c>
      <c r="B26" s="116" t="s">
        <v>158</v>
      </c>
      <c r="C26" s="24"/>
      <c r="D26" s="1"/>
      <c r="E26" s="163">
        <v>0.21331145591742576</v>
      </c>
      <c r="F26" s="163">
        <v>0.28062797889427904</v>
      </c>
      <c r="G26" s="163">
        <v>0.20012324465502337</v>
      </c>
    </row>
    <row r="27" spans="1:9" ht="46.5">
      <c r="A27" s="222" t="s">
        <v>40</v>
      </c>
      <c r="B27" s="116" t="s">
        <v>159</v>
      </c>
      <c r="C27" s="24"/>
      <c r="D27" s="1"/>
      <c r="E27" s="163">
        <v>0.20333088910461283</v>
      </c>
      <c r="F27" s="163">
        <v>0.26953660669213664</v>
      </c>
      <c r="G27" s="163">
        <v>0.18885763907051945</v>
      </c>
      <c r="H27" s="90"/>
    </row>
    <row r="28" spans="1:9" ht="25.5" customHeight="1">
      <c r="A28" s="222" t="s">
        <v>41</v>
      </c>
      <c r="B28" s="116" t="s">
        <v>53</v>
      </c>
      <c r="C28" s="24" t="s">
        <v>7</v>
      </c>
      <c r="D28" s="1"/>
      <c r="E28" s="162">
        <v>23488.274698000001</v>
      </c>
      <c r="F28" s="162">
        <v>22751.640200000002</v>
      </c>
      <c r="G28" s="162">
        <v>22916.007007</v>
      </c>
      <c r="H28" s="90"/>
    </row>
    <row r="29" spans="1:9" ht="29.25" customHeight="1">
      <c r="A29" s="222" t="s">
        <v>42</v>
      </c>
      <c r="B29" s="116" t="s">
        <v>54</v>
      </c>
      <c r="C29" s="24" t="s">
        <v>7</v>
      </c>
      <c r="D29" s="1"/>
      <c r="E29" s="162">
        <v>2039.5983679999999</v>
      </c>
      <c r="F29" s="162">
        <v>1956.241364</v>
      </c>
      <c r="G29" s="162">
        <v>1702.860396</v>
      </c>
      <c r="H29" s="90"/>
    </row>
    <row r="30" spans="1:9" ht="52.5" customHeight="1">
      <c r="A30" s="222" t="s">
        <v>43</v>
      </c>
      <c r="B30" s="116" t="s">
        <v>160</v>
      </c>
      <c r="C30" s="24" t="s">
        <v>10</v>
      </c>
      <c r="D30" s="1"/>
      <c r="E30" s="163">
        <v>33.979999999999997</v>
      </c>
      <c r="F30" s="163">
        <v>37.877028211587074</v>
      </c>
      <c r="G30" s="163">
        <v>31.593411284905031</v>
      </c>
      <c r="H30" s="90"/>
    </row>
    <row r="31" spans="1:9" ht="47.25" customHeight="1">
      <c r="A31" s="222" t="s">
        <v>44</v>
      </c>
      <c r="B31" s="116" t="s">
        <v>161</v>
      </c>
      <c r="C31" s="24" t="s">
        <v>10</v>
      </c>
      <c r="D31" s="1"/>
      <c r="E31" s="163">
        <v>18.100000000000001</v>
      </c>
      <c r="F31" s="163">
        <v>19.89343940698906</v>
      </c>
      <c r="G31" s="163">
        <v>16.200816210616637</v>
      </c>
      <c r="H31" s="90"/>
    </row>
    <row r="32" spans="1:9" ht="46.5">
      <c r="A32" s="222" t="s">
        <v>45</v>
      </c>
      <c r="B32" s="116" t="s">
        <v>55</v>
      </c>
      <c r="C32" s="24" t="s">
        <v>10</v>
      </c>
      <c r="D32" s="1"/>
      <c r="E32" s="163">
        <v>8.68</v>
      </c>
      <c r="F32" s="163">
        <v>8.5982432334702619</v>
      </c>
      <c r="G32" s="163">
        <v>7.4308774450969519</v>
      </c>
      <c r="H32" s="90"/>
    </row>
    <row r="33" spans="1:8" ht="45.75" customHeight="1">
      <c r="A33" s="222" t="s">
        <v>46</v>
      </c>
      <c r="B33" s="94" t="s">
        <v>162</v>
      </c>
      <c r="C33" s="24" t="s">
        <v>10</v>
      </c>
      <c r="D33" s="1"/>
      <c r="E33" s="163">
        <v>18.600000000000001</v>
      </c>
      <c r="F33" s="163">
        <v>20.569789880974522</v>
      </c>
      <c r="G33" s="163">
        <v>16.612825645542578</v>
      </c>
      <c r="H33" s="90"/>
    </row>
    <row r="34" spans="1:8" ht="46.5">
      <c r="A34" s="222" t="s">
        <v>47</v>
      </c>
      <c r="B34" s="116" t="s">
        <v>13</v>
      </c>
      <c r="C34" s="24" t="s">
        <v>7</v>
      </c>
      <c r="D34" s="1"/>
      <c r="E34" s="162">
        <v>1770.7649258270001</v>
      </c>
      <c r="F34" s="162">
        <v>1734.3221905251</v>
      </c>
      <c r="G34" s="162">
        <v>1725.0637653516001</v>
      </c>
      <c r="H34" s="90"/>
    </row>
    <row r="35" spans="1:8" ht="53.25" customHeight="1">
      <c r="A35" s="223" t="s">
        <v>48</v>
      </c>
      <c r="B35" s="116" t="s">
        <v>90</v>
      </c>
      <c r="C35" s="24" t="s">
        <v>7</v>
      </c>
      <c r="D35" s="1"/>
      <c r="E35" s="162">
        <v>1272.4349629999999</v>
      </c>
      <c r="F35" s="162">
        <v>1244.677379</v>
      </c>
      <c r="G35" s="162">
        <v>1441.983657</v>
      </c>
      <c r="H35" s="90"/>
    </row>
    <row r="36" spans="1:8" ht="48" customHeight="1">
      <c r="A36" s="222" t="s">
        <v>49</v>
      </c>
      <c r="B36" s="116" t="s">
        <v>91</v>
      </c>
      <c r="C36" s="24" t="s">
        <v>10</v>
      </c>
      <c r="D36" s="1"/>
      <c r="E36" s="163">
        <v>6.5</v>
      </c>
      <c r="F36" s="163">
        <v>6.5315165852526089</v>
      </c>
      <c r="G36" s="163">
        <v>6.2261624209408239</v>
      </c>
      <c r="H36" s="90"/>
    </row>
    <row r="37" spans="1:8">
      <c r="A37" s="222" t="s">
        <v>50</v>
      </c>
      <c r="B37" s="116" t="s">
        <v>163</v>
      </c>
      <c r="C37" s="24" t="s">
        <v>7</v>
      </c>
      <c r="D37" s="1"/>
      <c r="E37" s="205">
        <v>814.502949529989</v>
      </c>
      <c r="F37" s="205">
        <v>834.11204044999795</v>
      </c>
      <c r="G37" s="205">
        <v>577.92401270999596</v>
      </c>
      <c r="H37" s="90"/>
    </row>
    <row r="38" spans="1:8" ht="50.25" customHeight="1">
      <c r="A38" s="224" t="s">
        <v>51</v>
      </c>
      <c r="B38" s="116" t="s">
        <v>164</v>
      </c>
      <c r="C38" s="24" t="s">
        <v>10</v>
      </c>
      <c r="D38" s="1"/>
      <c r="E38" s="164">
        <v>91.59</v>
      </c>
      <c r="F38" s="164">
        <v>92.37</v>
      </c>
      <c r="G38" s="164">
        <v>89.800578687426508</v>
      </c>
      <c r="H38" s="90"/>
    </row>
    <row r="39" spans="1:8" ht="50.25" customHeight="1">
      <c r="A39" s="222" t="s">
        <v>57</v>
      </c>
      <c r="B39" s="116" t="s">
        <v>92</v>
      </c>
      <c r="C39" s="24" t="s">
        <v>10</v>
      </c>
      <c r="D39" s="1"/>
      <c r="E39" s="247">
        <v>36.130000000000003</v>
      </c>
      <c r="F39" s="163">
        <v>33.928325489779901</v>
      </c>
      <c r="G39" s="163">
        <v>35.35853202839801</v>
      </c>
      <c r="H39" s="90"/>
    </row>
    <row r="40" spans="1:8" ht="46.5">
      <c r="A40" s="222" t="s">
        <v>59</v>
      </c>
      <c r="B40" s="117" t="s">
        <v>58</v>
      </c>
      <c r="C40" s="24" t="s">
        <v>10</v>
      </c>
      <c r="D40" s="1"/>
      <c r="E40" s="163">
        <v>0.77</v>
      </c>
      <c r="F40" s="163">
        <v>0.76925602546228711</v>
      </c>
      <c r="G40" s="163">
        <v>0.89822581192754858</v>
      </c>
    </row>
    <row r="41" spans="1:8">
      <c r="A41" s="222" t="s">
        <v>60</v>
      </c>
      <c r="B41" s="92" t="s">
        <v>165</v>
      </c>
      <c r="C41" s="25"/>
      <c r="D41" s="1"/>
      <c r="E41" s="166">
        <v>7.69</v>
      </c>
      <c r="F41" s="166">
        <v>8.6446976936240869</v>
      </c>
      <c r="G41" s="166">
        <v>7.93</v>
      </c>
      <c r="H41" s="89"/>
    </row>
    <row r="42" spans="1:8" ht="69.75">
      <c r="A42" s="222" t="s">
        <v>61</v>
      </c>
      <c r="B42" s="209" t="s">
        <v>166</v>
      </c>
      <c r="C42" s="24" t="s">
        <v>10</v>
      </c>
      <c r="D42" s="91" t="s">
        <v>14</v>
      </c>
      <c r="E42" s="163">
        <v>15.31</v>
      </c>
      <c r="F42" s="163">
        <v>16.005215458957668</v>
      </c>
      <c r="G42" s="163">
        <v>19.943646677274373</v>
      </c>
      <c r="H42" s="90"/>
    </row>
    <row r="43" spans="1:8" ht="46.5">
      <c r="A43" s="222" t="s">
        <v>62</v>
      </c>
      <c r="B43" s="92" t="s">
        <v>167</v>
      </c>
      <c r="C43" s="24" t="s">
        <v>10</v>
      </c>
      <c r="D43" s="91" t="s">
        <v>168</v>
      </c>
      <c r="E43" s="163">
        <v>0</v>
      </c>
      <c r="F43" s="163">
        <v>11.543102228242091</v>
      </c>
      <c r="G43" s="163">
        <v>14.031324631986269</v>
      </c>
      <c r="H43" s="90"/>
    </row>
    <row r="44" spans="1:8" ht="75" customHeight="1">
      <c r="A44" s="222" t="s">
        <v>63</v>
      </c>
      <c r="B44" s="92" t="s">
        <v>169</v>
      </c>
      <c r="C44" s="24" t="s">
        <v>10</v>
      </c>
      <c r="D44" s="91" t="s">
        <v>14</v>
      </c>
      <c r="E44" s="163">
        <v>5.49</v>
      </c>
      <c r="F44" s="163">
        <v>5.6415722664178851</v>
      </c>
      <c r="G44" s="163">
        <v>3.4787258955653955</v>
      </c>
    </row>
    <row r="45" spans="1:8" ht="128.25" customHeight="1">
      <c r="A45" s="222" t="s">
        <v>64</v>
      </c>
      <c r="B45" s="92" t="s">
        <v>170</v>
      </c>
      <c r="C45" s="24" t="s">
        <v>10</v>
      </c>
      <c r="D45" s="91" t="s">
        <v>171</v>
      </c>
      <c r="E45" s="163">
        <v>0</v>
      </c>
      <c r="F45" s="163">
        <v>0</v>
      </c>
      <c r="G45" s="163">
        <v>0</v>
      </c>
      <c r="H45" s="90"/>
    </row>
    <row r="46" spans="1:8" ht="81" customHeight="1">
      <c r="A46" s="222" t="s">
        <v>65</v>
      </c>
      <c r="B46" s="92" t="s">
        <v>172</v>
      </c>
      <c r="C46" s="24" t="s">
        <v>10</v>
      </c>
      <c r="D46" s="91" t="s">
        <v>171</v>
      </c>
      <c r="E46" s="163">
        <v>6.21</v>
      </c>
      <c r="F46" s="163">
        <v>7.1552011616917337</v>
      </c>
      <c r="G46" s="163">
        <v>7.0375257087108327</v>
      </c>
      <c r="H46" s="90"/>
    </row>
    <row r="47" spans="1:8" ht="77.25" customHeight="1">
      <c r="A47" s="222" t="s">
        <v>66</v>
      </c>
      <c r="B47" s="92" t="s">
        <v>173</v>
      </c>
      <c r="C47" s="24" t="s">
        <v>10</v>
      </c>
      <c r="D47" s="91" t="s">
        <v>15</v>
      </c>
      <c r="E47" s="163">
        <v>15.42</v>
      </c>
      <c r="F47" s="163">
        <v>17.844869659538315</v>
      </c>
      <c r="G47" s="163">
        <v>15.806525531815893</v>
      </c>
      <c r="H47" s="90"/>
    </row>
    <row r="48" spans="1:8" ht="46.5">
      <c r="A48" s="222" t="s">
        <v>67</v>
      </c>
      <c r="B48" s="92" t="s">
        <v>174</v>
      </c>
      <c r="C48" s="24" t="s">
        <v>10</v>
      </c>
      <c r="D48" s="188"/>
      <c r="E48" s="163">
        <v>4.93</v>
      </c>
      <c r="F48" s="163">
        <v>5.74</v>
      </c>
      <c r="G48" s="163">
        <v>5.2073133671801299</v>
      </c>
      <c r="H48" s="90"/>
    </row>
    <row r="49" spans="1:8" ht="46.5">
      <c r="A49" s="222" t="s">
        <v>175</v>
      </c>
      <c r="B49" s="93" t="s">
        <v>31</v>
      </c>
      <c r="C49" s="24"/>
      <c r="D49" s="183"/>
      <c r="E49" s="166">
        <v>0.69688000179424803</v>
      </c>
      <c r="F49" s="166">
        <v>0.71142049493863269</v>
      </c>
      <c r="G49" s="166">
        <v>0.73078733473647028</v>
      </c>
      <c r="H49" s="90"/>
    </row>
    <row r="50" spans="1:8" ht="46.5" customHeight="1">
      <c r="A50" s="222" t="s">
        <v>177</v>
      </c>
      <c r="B50" s="94" t="s">
        <v>176</v>
      </c>
      <c r="C50" s="24" t="s">
        <v>7</v>
      </c>
      <c r="D50" s="183"/>
      <c r="E50" s="162">
        <v>6789.5242378900402</v>
      </c>
      <c r="F50" s="162">
        <v>6613.2476431500199</v>
      </c>
      <c r="G50" s="162">
        <v>5975.8225165900103</v>
      </c>
      <c r="H50" s="90"/>
    </row>
    <row r="51" spans="1:8" ht="46.5">
      <c r="A51" s="222" t="s">
        <v>179</v>
      </c>
      <c r="B51" s="94" t="s">
        <v>178</v>
      </c>
      <c r="C51" s="24"/>
      <c r="D51" s="183"/>
      <c r="E51" s="167">
        <v>15.08</v>
      </c>
      <c r="F51" s="167">
        <v>14.472026409767535</v>
      </c>
      <c r="G51" s="167">
        <v>12.111719598610303</v>
      </c>
      <c r="H51" s="90"/>
    </row>
    <row r="52" spans="1:8">
      <c r="A52" s="222" t="s">
        <v>416</v>
      </c>
      <c r="B52" s="116" t="s">
        <v>180</v>
      </c>
      <c r="C52" s="24" t="s">
        <v>10</v>
      </c>
      <c r="D52" s="183" t="s">
        <v>16</v>
      </c>
      <c r="E52" s="168">
        <v>34.9</v>
      </c>
      <c r="F52" s="168">
        <v>40.200000000000003</v>
      </c>
      <c r="G52" s="168">
        <v>35.257868851488801</v>
      </c>
      <c r="H52" s="90"/>
    </row>
    <row r="53" spans="1:8">
      <c r="A53" s="225"/>
      <c r="B53" s="241" t="s">
        <v>17</v>
      </c>
      <c r="C53" s="35"/>
      <c r="D53" s="189"/>
      <c r="E53" s="169"/>
      <c r="F53" s="169"/>
      <c r="G53" s="169"/>
      <c r="H53" s="90"/>
    </row>
    <row r="54" spans="1:8" ht="27.75">
      <c r="A54" s="224" t="s">
        <v>68</v>
      </c>
      <c r="B54" s="117" t="s">
        <v>181</v>
      </c>
      <c r="C54" s="26" t="s">
        <v>10</v>
      </c>
      <c r="D54" s="187"/>
      <c r="E54" s="168">
        <v>2.83</v>
      </c>
      <c r="F54" s="168">
        <v>2.95</v>
      </c>
      <c r="G54" s="168">
        <v>2.7952701519252972</v>
      </c>
      <c r="H54" s="90"/>
    </row>
    <row r="55" spans="1:8" ht="27.75" customHeight="1">
      <c r="A55" s="224" t="s">
        <v>69</v>
      </c>
      <c r="B55" s="117" t="s">
        <v>182</v>
      </c>
      <c r="C55" s="26" t="s">
        <v>10</v>
      </c>
      <c r="D55" s="187"/>
      <c r="E55" s="168">
        <v>18.28</v>
      </c>
      <c r="F55" s="168">
        <v>19.149999999999999</v>
      </c>
      <c r="G55" s="168">
        <v>18.96041837266748</v>
      </c>
      <c r="H55" s="90"/>
    </row>
    <row r="56" spans="1:8" ht="22.5" customHeight="1">
      <c r="A56" s="224" t="s">
        <v>70</v>
      </c>
      <c r="B56" s="117" t="s">
        <v>18</v>
      </c>
      <c r="C56" s="26" t="s">
        <v>10</v>
      </c>
      <c r="D56" s="187"/>
      <c r="E56" s="168">
        <v>42.51</v>
      </c>
      <c r="F56" s="168">
        <v>43.5</v>
      </c>
      <c r="G56" s="168">
        <v>47.744213612191224</v>
      </c>
      <c r="H56" s="90"/>
    </row>
    <row r="57" spans="1:8" ht="27" customHeight="1">
      <c r="A57" s="224" t="s">
        <v>71</v>
      </c>
      <c r="B57" s="210" t="s">
        <v>183</v>
      </c>
      <c r="C57" s="26" t="s">
        <v>10</v>
      </c>
      <c r="D57" s="187"/>
      <c r="E57" s="168">
        <v>45.87</v>
      </c>
      <c r="F57" s="168">
        <v>45.53</v>
      </c>
      <c r="G57" s="168">
        <v>54.800937911243523</v>
      </c>
    </row>
    <row r="58" spans="1:8" ht="28.5" customHeight="1">
      <c r="A58" s="224" t="s">
        <v>72</v>
      </c>
      <c r="B58" s="151" t="s">
        <v>184</v>
      </c>
      <c r="C58" s="26" t="s">
        <v>10</v>
      </c>
      <c r="D58" s="187"/>
      <c r="E58" s="170">
        <v>9.85</v>
      </c>
      <c r="F58" s="170">
        <v>10.119999999999999</v>
      </c>
      <c r="G58" s="170">
        <v>8.5604399675168654</v>
      </c>
      <c r="H58" s="90"/>
    </row>
    <row r="59" spans="1:8" ht="28.5" customHeight="1">
      <c r="A59" s="224" t="s">
        <v>73</v>
      </c>
      <c r="B59" s="151" t="s">
        <v>185</v>
      </c>
      <c r="C59" s="26" t="s">
        <v>10</v>
      </c>
      <c r="D59" s="187"/>
      <c r="E59" s="248">
        <v>5.71</v>
      </c>
      <c r="F59" s="166">
        <v>5.95</v>
      </c>
      <c r="G59" s="166">
        <v>6.01</v>
      </c>
      <c r="H59" s="90"/>
    </row>
    <row r="60" spans="1:8" ht="27" customHeight="1">
      <c r="A60" s="224" t="s">
        <v>74</v>
      </c>
      <c r="B60" s="151" t="s">
        <v>186</v>
      </c>
      <c r="C60" s="24" t="s">
        <v>10</v>
      </c>
      <c r="D60" s="1"/>
      <c r="E60" s="168">
        <v>150.85</v>
      </c>
      <c r="F60" s="168">
        <v>152.68</v>
      </c>
      <c r="G60" s="168">
        <v>145.41140893026977</v>
      </c>
      <c r="H60" s="90"/>
    </row>
    <row r="61" spans="1:8">
      <c r="A61" s="225"/>
      <c r="B61" s="242" t="s">
        <v>19</v>
      </c>
      <c r="C61" s="36"/>
      <c r="D61" s="36"/>
      <c r="E61" s="171"/>
      <c r="F61" s="171"/>
      <c r="G61" s="171"/>
      <c r="H61" s="90"/>
    </row>
    <row r="62" spans="1:8" ht="26.25">
      <c r="A62" s="226" t="s">
        <v>75</v>
      </c>
      <c r="B62" s="151" t="s">
        <v>187</v>
      </c>
      <c r="C62" s="24" t="s">
        <v>10</v>
      </c>
      <c r="D62" s="183" t="s">
        <v>20</v>
      </c>
      <c r="E62" s="163">
        <v>0.7</v>
      </c>
      <c r="F62" s="163">
        <v>0.73</v>
      </c>
      <c r="G62" s="163">
        <v>0.71</v>
      </c>
      <c r="H62" s="90"/>
    </row>
    <row r="63" spans="1:8">
      <c r="A63" s="226" t="s">
        <v>76</v>
      </c>
      <c r="B63" s="151" t="s">
        <v>407</v>
      </c>
      <c r="C63" s="24" t="s">
        <v>10</v>
      </c>
      <c r="D63" s="190"/>
      <c r="E63" s="163">
        <v>348.05</v>
      </c>
      <c r="F63" s="163">
        <v>377.99</v>
      </c>
      <c r="G63" s="163">
        <v>378.26</v>
      </c>
    </row>
    <row r="64" spans="1:8">
      <c r="A64" s="226" t="s">
        <v>77</v>
      </c>
      <c r="B64" s="211" t="s">
        <v>188</v>
      </c>
      <c r="C64" s="24"/>
      <c r="D64" s="183" t="s">
        <v>189</v>
      </c>
      <c r="E64" s="172"/>
      <c r="F64" s="172"/>
      <c r="G64" s="172"/>
      <c r="H64" s="90"/>
    </row>
    <row r="65" spans="1:9" ht="22.5" customHeight="1">
      <c r="A65" s="226" t="s">
        <v>190</v>
      </c>
      <c r="B65" s="211" t="s">
        <v>191</v>
      </c>
      <c r="C65" s="24"/>
      <c r="D65" s="183"/>
      <c r="E65" s="163">
        <v>2.33</v>
      </c>
      <c r="F65" s="163">
        <v>2.37</v>
      </c>
      <c r="G65" s="163">
        <v>2.4</v>
      </c>
    </row>
    <row r="66" spans="1:9" ht="28.5" customHeight="1">
      <c r="A66" s="226" t="s">
        <v>192</v>
      </c>
      <c r="B66" s="211" t="s">
        <v>193</v>
      </c>
      <c r="C66" s="24"/>
      <c r="D66" s="183"/>
      <c r="E66" s="163">
        <v>18.62</v>
      </c>
      <c r="F66" s="163">
        <v>22.56</v>
      </c>
      <c r="G66" s="163">
        <v>31.15</v>
      </c>
    </row>
    <row r="67" spans="1:9" ht="27" customHeight="1">
      <c r="A67" s="226" t="s">
        <v>194</v>
      </c>
      <c r="B67" s="211" t="s">
        <v>195</v>
      </c>
      <c r="C67" s="24"/>
      <c r="D67" s="183"/>
      <c r="E67" s="163">
        <v>12.99</v>
      </c>
      <c r="F67" s="163">
        <v>15.27</v>
      </c>
      <c r="G67" s="163">
        <v>15.84</v>
      </c>
    </row>
    <row r="68" spans="1:9">
      <c r="A68" s="226" t="s">
        <v>196</v>
      </c>
      <c r="B68" s="211" t="s">
        <v>197</v>
      </c>
      <c r="C68" s="24"/>
      <c r="D68" s="183"/>
      <c r="E68" s="163">
        <v>13.23</v>
      </c>
      <c r="F68" s="163">
        <v>13.48</v>
      </c>
      <c r="G68" s="163">
        <v>11.91</v>
      </c>
    </row>
    <row r="69" spans="1:9">
      <c r="A69" s="226" t="s">
        <v>198</v>
      </c>
      <c r="B69" s="211" t="s">
        <v>199</v>
      </c>
      <c r="C69" s="24"/>
      <c r="D69" s="183"/>
      <c r="E69" s="163">
        <v>8.81</v>
      </c>
      <c r="F69" s="163">
        <v>8.65</v>
      </c>
      <c r="G69" s="163">
        <v>7.67</v>
      </c>
    </row>
    <row r="70" spans="1:9" ht="46.5">
      <c r="A70" s="227" t="s">
        <v>78</v>
      </c>
      <c r="B70" s="212" t="s">
        <v>21</v>
      </c>
      <c r="C70" s="191" t="s">
        <v>10</v>
      </c>
      <c r="D70" s="192"/>
      <c r="E70" s="166">
        <v>66.63201783307008</v>
      </c>
      <c r="F70" s="166">
        <v>66.757403228965558</v>
      </c>
      <c r="G70" s="166">
        <v>65.16</v>
      </c>
    </row>
    <row r="71" spans="1:9" ht="51" customHeight="1">
      <c r="A71" s="227" t="s">
        <v>79</v>
      </c>
      <c r="B71" s="212" t="s">
        <v>22</v>
      </c>
      <c r="C71" s="191" t="s">
        <v>10</v>
      </c>
      <c r="D71" s="193"/>
      <c r="E71" s="166">
        <v>33.357852220158449</v>
      </c>
      <c r="F71" s="166">
        <v>33.218860679964479</v>
      </c>
      <c r="G71" s="166">
        <v>34.79</v>
      </c>
      <c r="I71" s="86"/>
    </row>
    <row r="72" spans="1:9" ht="55.5" customHeight="1">
      <c r="A72" s="226" t="s">
        <v>80</v>
      </c>
      <c r="B72" s="117" t="s">
        <v>23</v>
      </c>
      <c r="C72" s="24" t="s">
        <v>139</v>
      </c>
      <c r="D72" s="194"/>
      <c r="E72" s="166">
        <v>40.351858335078347</v>
      </c>
      <c r="F72" s="166">
        <v>40.208862495135072</v>
      </c>
      <c r="G72" s="166">
        <v>42.21</v>
      </c>
    </row>
    <row r="73" spans="1:9" ht="49.5">
      <c r="A73" s="226" t="s">
        <v>81</v>
      </c>
      <c r="B73" s="117" t="s">
        <v>200</v>
      </c>
      <c r="C73" s="24" t="s">
        <v>7</v>
      </c>
      <c r="D73" s="194"/>
      <c r="E73" s="166">
        <v>3.41428895</v>
      </c>
      <c r="F73" s="166">
        <v>7.6514819100000002</v>
      </c>
      <c r="G73" s="166">
        <v>16.592128450000001</v>
      </c>
    </row>
    <row r="74" spans="1:9" ht="35.25" customHeight="1">
      <c r="A74" s="226" t="s">
        <v>82</v>
      </c>
      <c r="B74" s="117" t="s">
        <v>201</v>
      </c>
      <c r="C74" s="24" t="s">
        <v>7</v>
      </c>
      <c r="D74" s="195"/>
      <c r="E74" s="166">
        <v>1.7988879200000001</v>
      </c>
      <c r="F74" s="166">
        <v>1.5617575400000001</v>
      </c>
      <c r="G74" s="166">
        <v>0.47224435999999997</v>
      </c>
    </row>
    <row r="75" spans="1:9" ht="54.75" customHeight="1">
      <c r="A75" s="226" t="s">
        <v>83</v>
      </c>
      <c r="B75" s="213" t="s">
        <v>202</v>
      </c>
      <c r="C75" s="43"/>
      <c r="D75" s="196"/>
      <c r="E75" s="163">
        <v>5.6882399358545641E-4</v>
      </c>
      <c r="F75" s="163">
        <v>1.4814909932960006E-3</v>
      </c>
      <c r="G75" s="163">
        <v>3.0573718125200605E-3</v>
      </c>
    </row>
    <row r="76" spans="1:9" ht="50.25" customHeight="1">
      <c r="A76" s="226" t="s">
        <v>203</v>
      </c>
      <c r="B76" s="117" t="s">
        <v>204</v>
      </c>
      <c r="C76" s="46"/>
      <c r="D76" s="197"/>
      <c r="E76" s="163">
        <v>2.9969654755407712E-4</v>
      </c>
      <c r="F76" s="163">
        <v>3.0238975357155598E-4</v>
      </c>
      <c r="G76" s="163">
        <v>8.701876912516163E-5</v>
      </c>
      <c r="H76" s="90"/>
    </row>
    <row r="77" spans="1:9">
      <c r="A77" s="228"/>
      <c r="B77" s="243" t="s">
        <v>24</v>
      </c>
      <c r="C77" s="44"/>
      <c r="D77" s="198"/>
      <c r="E77" s="173"/>
      <c r="F77" s="173"/>
      <c r="G77" s="173"/>
      <c r="H77" s="90"/>
    </row>
    <row r="78" spans="1:9" ht="51.75" customHeight="1">
      <c r="A78" s="229" t="s">
        <v>84</v>
      </c>
      <c r="B78" s="214" t="s">
        <v>205</v>
      </c>
      <c r="C78" s="24" t="s">
        <v>10</v>
      </c>
      <c r="D78" s="150"/>
      <c r="E78" s="170">
        <v>33.974876897848169</v>
      </c>
      <c r="F78" s="170">
        <v>33.777869617408385</v>
      </c>
      <c r="G78" s="170">
        <v>36.044218012000314</v>
      </c>
      <c r="H78" s="90"/>
    </row>
    <row r="79" spans="1:9" ht="74.25">
      <c r="A79" s="229" t="s">
        <v>85</v>
      </c>
      <c r="B79" s="214" t="s">
        <v>206</v>
      </c>
      <c r="C79" s="24" t="s">
        <v>10</v>
      </c>
      <c r="D79" s="150"/>
      <c r="E79" s="170">
        <v>34.062726060856022</v>
      </c>
      <c r="F79" s="170">
        <v>33.71</v>
      </c>
      <c r="G79" s="170">
        <v>36.089264938618754</v>
      </c>
      <c r="H79" s="90"/>
    </row>
    <row r="80" spans="1:9">
      <c r="A80" s="229" t="s">
        <v>86</v>
      </c>
      <c r="B80" s="27" t="s">
        <v>25</v>
      </c>
      <c r="C80" s="24" t="s">
        <v>10</v>
      </c>
      <c r="D80" s="150"/>
      <c r="E80" s="170">
        <v>33.467565067572103</v>
      </c>
      <c r="F80" s="170">
        <v>33.25</v>
      </c>
      <c r="G80" s="170">
        <v>35.357433380000138</v>
      </c>
    </row>
    <row r="81" spans="1:8">
      <c r="A81" s="229" t="s">
        <v>87</v>
      </c>
      <c r="B81" s="27" t="s">
        <v>207</v>
      </c>
      <c r="C81" s="24" t="s">
        <v>10</v>
      </c>
      <c r="D81" s="150"/>
      <c r="E81" s="170">
        <v>40.28050105915792</v>
      </c>
      <c r="F81" s="170">
        <v>40.22</v>
      </c>
      <c r="G81" s="170">
        <v>42.657543698074981</v>
      </c>
      <c r="H81" s="90"/>
    </row>
    <row r="82" spans="1:8" ht="46.5">
      <c r="A82" s="229" t="s">
        <v>208</v>
      </c>
      <c r="B82" s="215" t="s">
        <v>209</v>
      </c>
      <c r="C82" s="24" t="s">
        <v>10</v>
      </c>
      <c r="D82" s="199" t="s">
        <v>210</v>
      </c>
      <c r="E82" s="170">
        <v>0.04</v>
      </c>
      <c r="F82" s="170">
        <v>0.54608726831244703</v>
      </c>
      <c r="G82" s="170">
        <v>0.28000000000000003</v>
      </c>
      <c r="H82" s="90"/>
    </row>
    <row r="83" spans="1:8" ht="46.5">
      <c r="A83" s="229" t="s">
        <v>211</v>
      </c>
      <c r="B83" s="215" t="s">
        <v>212</v>
      </c>
      <c r="C83" s="24" t="s">
        <v>10</v>
      </c>
      <c r="D83" s="199" t="s">
        <v>213</v>
      </c>
      <c r="E83" s="244">
        <v>-0.49</v>
      </c>
      <c r="F83" s="244">
        <v>-0.31601509781064102</v>
      </c>
      <c r="G83" s="244" t="s">
        <v>417</v>
      </c>
      <c r="H83" s="90"/>
    </row>
    <row r="84" spans="1:8" ht="46.5">
      <c r="A84" s="229" t="s">
        <v>214</v>
      </c>
      <c r="B84" s="215" t="s">
        <v>215</v>
      </c>
      <c r="C84" s="24" t="s">
        <v>10</v>
      </c>
      <c r="D84" s="199" t="s">
        <v>216</v>
      </c>
      <c r="E84" s="170">
        <v>0.05</v>
      </c>
      <c r="F84" s="170">
        <v>0.9</v>
      </c>
      <c r="G84" s="170">
        <v>0.35</v>
      </c>
      <c r="H84" s="90"/>
    </row>
    <row r="85" spans="1:8" ht="46.5">
      <c r="A85" s="229" t="s">
        <v>217</v>
      </c>
      <c r="B85" s="215" t="s">
        <v>218</v>
      </c>
      <c r="C85" s="24" t="s">
        <v>10</v>
      </c>
      <c r="D85" s="199" t="s">
        <v>219</v>
      </c>
      <c r="E85" s="244">
        <v>-0.84</v>
      </c>
      <c r="F85" s="244">
        <v>-0.33</v>
      </c>
      <c r="G85" s="244" t="s">
        <v>418</v>
      </c>
      <c r="H85" s="90"/>
    </row>
    <row r="86" spans="1:8" ht="116.25">
      <c r="A86" s="229" t="s">
        <v>220</v>
      </c>
      <c r="B86" s="215" t="s">
        <v>221</v>
      </c>
      <c r="C86" s="24" t="s">
        <v>10</v>
      </c>
      <c r="D86" s="199" t="s">
        <v>222</v>
      </c>
      <c r="E86" s="244">
        <v>-0.26</v>
      </c>
      <c r="F86" s="244">
        <v>0.2</v>
      </c>
      <c r="G86" s="244" t="s">
        <v>415</v>
      </c>
      <c r="H86" s="90"/>
    </row>
    <row r="87" spans="1:8" ht="36" customHeight="1">
      <c r="A87" s="229" t="s">
        <v>223</v>
      </c>
      <c r="B87" s="243" t="s">
        <v>224</v>
      </c>
      <c r="C87" s="23"/>
      <c r="D87" s="199"/>
      <c r="E87" s="174"/>
      <c r="F87" s="174"/>
      <c r="G87" s="174"/>
      <c r="H87" s="90"/>
    </row>
    <row r="88" spans="1:8">
      <c r="A88" s="230">
        <v>6.1</v>
      </c>
      <c r="B88" s="216" t="s">
        <v>225</v>
      </c>
      <c r="C88" s="24" t="s">
        <v>10</v>
      </c>
      <c r="D88" s="199"/>
      <c r="E88" s="170">
        <v>31.919593791625147</v>
      </c>
      <c r="F88" s="170">
        <v>31.410051820976658</v>
      </c>
      <c r="G88" s="170">
        <v>32.736627904074481</v>
      </c>
      <c r="H88" s="90"/>
    </row>
    <row r="89" spans="1:8" ht="46.5">
      <c r="A89" s="230">
        <v>6.2</v>
      </c>
      <c r="B89" s="215" t="s">
        <v>226</v>
      </c>
      <c r="C89" s="24" t="s">
        <v>10</v>
      </c>
      <c r="D89" s="199"/>
      <c r="E89" s="206">
        <v>35.129793732559108</v>
      </c>
      <c r="F89" s="170">
        <v>34.995582975331949</v>
      </c>
      <c r="G89" s="170">
        <v>34.62112881425719</v>
      </c>
      <c r="H89" s="90"/>
    </row>
    <row r="90" spans="1:8">
      <c r="A90" s="231" t="s">
        <v>227</v>
      </c>
      <c r="B90" s="239" t="s">
        <v>26</v>
      </c>
      <c r="C90" s="37"/>
      <c r="D90" s="10"/>
      <c r="E90" s="175"/>
      <c r="F90" s="175"/>
      <c r="G90" s="175"/>
      <c r="H90" s="90"/>
    </row>
    <row r="91" spans="1:8" ht="26.25">
      <c r="A91" s="230" t="s">
        <v>228</v>
      </c>
      <c r="B91" s="27" t="s">
        <v>93</v>
      </c>
      <c r="C91" s="87" t="s">
        <v>27</v>
      </c>
      <c r="D91" s="150"/>
      <c r="E91" s="176">
        <v>2460</v>
      </c>
      <c r="F91" s="176">
        <v>2459</v>
      </c>
      <c r="G91" s="176">
        <v>2430</v>
      </c>
      <c r="H91" s="90"/>
    </row>
    <row r="92" spans="1:8">
      <c r="A92" s="230" t="s">
        <v>229</v>
      </c>
      <c r="B92" s="27" t="s">
        <v>29</v>
      </c>
      <c r="C92" s="87" t="s">
        <v>27</v>
      </c>
      <c r="D92" s="150"/>
      <c r="E92" s="207">
        <v>111</v>
      </c>
      <c r="F92" s="207">
        <v>111</v>
      </c>
      <c r="G92" s="207">
        <f>G93+G94+G95</f>
        <v>110</v>
      </c>
      <c r="H92" s="90"/>
    </row>
    <row r="93" spans="1:8">
      <c r="A93" s="232"/>
      <c r="B93" s="217" t="s">
        <v>132</v>
      </c>
      <c r="C93" s="87" t="s">
        <v>27</v>
      </c>
      <c r="D93" s="150"/>
      <c r="E93" s="176">
        <v>54</v>
      </c>
      <c r="F93" s="176">
        <v>54</v>
      </c>
      <c r="G93" s="176">
        <v>54</v>
      </c>
      <c r="H93" s="90"/>
    </row>
    <row r="94" spans="1:8">
      <c r="A94" s="232"/>
      <c r="B94" s="217" t="s">
        <v>30</v>
      </c>
      <c r="C94" s="87" t="s">
        <v>27</v>
      </c>
      <c r="D94" s="150"/>
      <c r="E94" s="176">
        <v>57</v>
      </c>
      <c r="F94" s="176">
        <v>57</v>
      </c>
      <c r="G94" s="176">
        <v>56</v>
      </c>
      <c r="H94" s="90"/>
    </row>
    <row r="95" spans="1:8" ht="24" thickBot="1">
      <c r="A95" s="233"/>
      <c r="B95" s="218" t="s">
        <v>230</v>
      </c>
      <c r="C95" s="88" t="s">
        <v>27</v>
      </c>
      <c r="D95" s="200"/>
      <c r="E95" s="177">
        <v>0</v>
      </c>
      <c r="F95" s="177">
        <v>0</v>
      </c>
      <c r="G95" s="177">
        <v>0</v>
      </c>
      <c r="H95" s="90"/>
    </row>
    <row r="96" spans="1:8" ht="18.75" customHeight="1">
      <c r="A96" s="58"/>
      <c r="B96" s="251" t="s">
        <v>231</v>
      </c>
      <c r="C96" s="251"/>
      <c r="D96" s="251"/>
      <c r="E96" s="251"/>
      <c r="F96" s="251"/>
      <c r="G96" s="251"/>
    </row>
    <row r="97" spans="1:17" ht="71.25" customHeight="1">
      <c r="A97" s="68"/>
      <c r="B97" s="28" t="s">
        <v>413</v>
      </c>
      <c r="D97" s="28"/>
      <c r="E97" s="28" t="s">
        <v>414</v>
      </c>
      <c r="F97" s="2"/>
      <c r="G97" s="201"/>
    </row>
    <row r="98" spans="1:17" ht="61.5" customHeight="1">
      <c r="A98" s="68"/>
      <c r="B98" s="28" t="s">
        <v>135</v>
      </c>
      <c r="C98" s="28"/>
      <c r="D98" s="28"/>
      <c r="E98" s="28" t="s">
        <v>136</v>
      </c>
      <c r="G98" s="201"/>
    </row>
    <row r="99" spans="1:17" s="8" customFormat="1" ht="10.5" customHeight="1">
      <c r="A99" s="68"/>
      <c r="B99" s="28"/>
      <c r="C99" s="28"/>
      <c r="D99" s="5"/>
      <c r="E99" s="5"/>
      <c r="F99" s="2"/>
      <c r="G99" s="181"/>
      <c r="H99" s="7"/>
      <c r="I99" s="7"/>
      <c r="J99" s="7"/>
      <c r="K99" s="7"/>
      <c r="L99" s="7"/>
      <c r="M99" s="7"/>
      <c r="N99" s="7"/>
      <c r="O99" s="7"/>
      <c r="P99" s="7"/>
      <c r="Q99" s="9"/>
    </row>
    <row r="100" spans="1:17" s="8" customFormat="1">
      <c r="A100" s="68"/>
      <c r="B100" s="13" t="s">
        <v>143</v>
      </c>
      <c r="C100" s="202">
        <v>45098</v>
      </c>
      <c r="D100" s="5"/>
      <c r="E100" s="2"/>
      <c r="F100" s="2"/>
      <c r="G100" s="181"/>
      <c r="H100" s="7"/>
      <c r="I100" s="7"/>
      <c r="J100" s="7"/>
      <c r="K100" s="7"/>
      <c r="L100" s="7"/>
      <c r="M100" s="7"/>
      <c r="N100" s="7"/>
      <c r="O100" s="7"/>
      <c r="P100" s="7"/>
      <c r="Q100" s="9"/>
    </row>
    <row r="101" spans="1:17" ht="27.75" customHeight="1">
      <c r="G101" s="201"/>
    </row>
    <row r="102" spans="1:17">
      <c r="A102" s="68"/>
      <c r="B102" s="28" t="s">
        <v>28</v>
      </c>
      <c r="C102" s="28"/>
      <c r="D102" s="5"/>
      <c r="G102" s="201"/>
    </row>
    <row r="103" spans="1:17">
      <c r="C103" s="28"/>
      <c r="D103" s="5"/>
    </row>
    <row r="121" spans="2:2">
      <c r="B121" s="14" t="s">
        <v>131</v>
      </c>
    </row>
  </sheetData>
  <mergeCells count="8">
    <mergeCell ref="A7:A8"/>
    <mergeCell ref="B96:G96"/>
    <mergeCell ref="E1:G1"/>
    <mergeCell ref="B6:G6"/>
    <mergeCell ref="B7:B8"/>
    <mergeCell ref="C7:C8"/>
    <mergeCell ref="D7:D8"/>
    <mergeCell ref="E7:G7"/>
  </mergeCells>
  <pageMargins left="0.43307086614173229" right="0.23622047244094491" top="0.39370078740157483" bottom="0.39370078740157483" header="0.31496062992125984" footer="0.31496062992125984"/>
  <pageSetup paperSize="9" scale="48"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4" max="6" man="1"/>
    <brk id="76"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03"/>
  <sheetViews>
    <sheetView view="pageBreakPreview" topLeftCell="A43" zoomScale="60" zoomScaleNormal="60" workbookViewId="0">
      <selection activeCell="E60" sqref="E60"/>
    </sheetView>
  </sheetViews>
  <sheetFormatPr defaultColWidth="9.140625" defaultRowHeight="23.25"/>
  <cols>
    <col min="1" max="1" width="9" style="56" customWidth="1"/>
    <col min="2" max="2" width="85.42578125" style="14" customWidth="1"/>
    <col min="3" max="3" width="18.7109375" style="14" customWidth="1"/>
    <col min="4" max="4" width="24.28515625" style="6" hidden="1" customWidth="1"/>
    <col min="5" max="5" width="28.140625" style="80" customWidth="1"/>
    <col min="6" max="6" width="26.42578125" style="80" customWidth="1"/>
    <col min="7" max="7" width="27.5703125" style="80" customWidth="1"/>
    <col min="8" max="8" width="34.42578125" style="6" customWidth="1"/>
    <col min="9" max="16384" width="9.140625" style="6"/>
  </cols>
  <sheetData>
    <row r="1" spans="1:7" ht="51.75" customHeight="1">
      <c r="A1" s="55"/>
      <c r="B1" s="13"/>
      <c r="C1" s="13"/>
      <c r="D1" s="252" t="s">
        <v>403</v>
      </c>
      <c r="E1" s="252"/>
      <c r="F1" s="252"/>
      <c r="G1" s="252"/>
    </row>
    <row r="2" spans="1:7" ht="15.75" customHeight="1">
      <c r="A2" s="55"/>
      <c r="B2" s="13"/>
      <c r="C2" s="13"/>
      <c r="D2" s="5"/>
      <c r="E2" s="3"/>
      <c r="F2" s="3"/>
      <c r="G2" s="51"/>
    </row>
    <row r="3" spans="1:7">
      <c r="C3" s="29" t="s">
        <v>118</v>
      </c>
      <c r="D3" s="30"/>
      <c r="E3" s="39"/>
      <c r="F3" s="39"/>
      <c r="G3" s="52"/>
    </row>
    <row r="4" spans="1:7">
      <c r="C4" s="29" t="s">
        <v>410</v>
      </c>
      <c r="D4" s="31"/>
      <c r="E4" s="40"/>
      <c r="F4" s="40"/>
      <c r="G4" s="53"/>
    </row>
    <row r="5" spans="1:7" ht="20.25">
      <c r="A5" s="57"/>
      <c r="B5" s="32"/>
      <c r="C5" s="32"/>
      <c r="D5" s="32"/>
      <c r="E5" s="2"/>
      <c r="F5" s="2"/>
      <c r="G5" s="2"/>
    </row>
    <row r="6" spans="1:7" ht="21" thickBot="1">
      <c r="A6" s="58"/>
      <c r="B6" s="263" t="s">
        <v>421</v>
      </c>
      <c r="C6" s="263"/>
      <c r="D6" s="263"/>
      <c r="E6" s="263"/>
      <c r="F6" s="263"/>
      <c r="G6" s="263"/>
    </row>
    <row r="7" spans="1:7" ht="20.25" customHeight="1">
      <c r="A7" s="255" t="s">
        <v>119</v>
      </c>
      <c r="B7" s="255" t="s">
        <v>120</v>
      </c>
      <c r="C7" s="257" t="s">
        <v>121</v>
      </c>
      <c r="D7" s="264" t="s">
        <v>122</v>
      </c>
      <c r="E7" s="261" t="s">
        <v>4</v>
      </c>
      <c r="F7" s="261"/>
      <c r="G7" s="262"/>
    </row>
    <row r="8" spans="1:7" ht="71.25" customHeight="1">
      <c r="A8" s="256"/>
      <c r="B8" s="256"/>
      <c r="C8" s="258"/>
      <c r="D8" s="265"/>
      <c r="E8" s="11" t="s">
        <v>123</v>
      </c>
      <c r="F8" s="11" t="s">
        <v>332</v>
      </c>
      <c r="G8" s="11" t="s">
        <v>331</v>
      </c>
    </row>
    <row r="9" spans="1:7">
      <c r="A9" s="121"/>
      <c r="B9" s="119"/>
      <c r="C9" s="34"/>
      <c r="D9" s="135"/>
      <c r="E9" s="12">
        <v>45107</v>
      </c>
      <c r="F9" s="12">
        <v>45077</v>
      </c>
      <c r="G9" s="12">
        <v>44926</v>
      </c>
    </row>
    <row r="10" spans="1:7" ht="25.5" customHeight="1">
      <c r="A10" s="134" t="s">
        <v>330</v>
      </c>
      <c r="B10" s="123" t="s">
        <v>6</v>
      </c>
      <c r="C10" s="23"/>
      <c r="D10" s="4"/>
      <c r="E10" s="4"/>
      <c r="F10" s="4"/>
      <c r="G10" s="4"/>
    </row>
    <row r="11" spans="1:7" ht="25.5" customHeight="1">
      <c r="A11" s="122" t="s">
        <v>234</v>
      </c>
      <c r="B11" s="120" t="s">
        <v>235</v>
      </c>
      <c r="C11" s="73" t="s">
        <v>232</v>
      </c>
      <c r="D11" s="136" t="s">
        <v>8</v>
      </c>
      <c r="E11" s="162">
        <v>207.52680000000001</v>
      </c>
      <c r="F11" s="162">
        <v>207.52680000000001</v>
      </c>
      <c r="G11" s="162">
        <v>207.52680000000001</v>
      </c>
    </row>
    <row r="12" spans="1:7" ht="25.5" customHeight="1">
      <c r="A12" s="122" t="s">
        <v>236</v>
      </c>
      <c r="B12" s="120" t="s">
        <v>237</v>
      </c>
      <c r="C12" s="73" t="s">
        <v>232</v>
      </c>
      <c r="D12" s="136" t="s">
        <v>9</v>
      </c>
      <c r="E12" s="162">
        <v>5502.7945073035398</v>
      </c>
      <c r="F12" s="162">
        <v>4665.1471293138202</v>
      </c>
      <c r="G12" s="162">
        <v>4890.4225402873899</v>
      </c>
    </row>
    <row r="13" spans="1:7" ht="25.5" customHeight="1">
      <c r="A13" s="122" t="s">
        <v>238</v>
      </c>
      <c r="B13" s="120" t="s">
        <v>239</v>
      </c>
      <c r="C13" s="73" t="s">
        <v>232</v>
      </c>
      <c r="D13" s="136"/>
      <c r="E13" s="162">
        <v>499.57</v>
      </c>
      <c r="F13" s="162">
        <v>499.57</v>
      </c>
      <c r="G13" s="162">
        <v>499.57</v>
      </c>
    </row>
    <row r="14" spans="1:7" ht="25.5" customHeight="1">
      <c r="A14" s="122" t="s">
        <v>240</v>
      </c>
      <c r="B14" s="120" t="s">
        <v>241</v>
      </c>
      <c r="C14" s="73" t="s">
        <v>232</v>
      </c>
      <c r="D14" s="136"/>
      <c r="E14" s="162">
        <f>E12+E13</f>
        <v>6002.3645073035395</v>
      </c>
      <c r="F14" s="162">
        <v>5164.7171293138199</v>
      </c>
      <c r="G14" s="162">
        <f>G12+G13</f>
        <v>5389.9925402873896</v>
      </c>
    </row>
    <row r="15" spans="1:7">
      <c r="A15" s="122" t="s">
        <v>242</v>
      </c>
      <c r="B15" s="120" t="s">
        <v>243</v>
      </c>
      <c r="C15" s="73" t="s">
        <v>232</v>
      </c>
      <c r="D15" s="136"/>
      <c r="E15" s="162">
        <f>E14</f>
        <v>6002.3645073035395</v>
      </c>
      <c r="F15" s="162">
        <v>5164.7171293138199</v>
      </c>
      <c r="G15" s="162">
        <f>G14</f>
        <v>5389.9925402873896</v>
      </c>
    </row>
    <row r="16" spans="1:7" ht="25.5" customHeight="1">
      <c r="A16" s="122" t="s">
        <v>244</v>
      </c>
      <c r="B16" s="120" t="s">
        <v>245</v>
      </c>
      <c r="C16" s="73" t="s">
        <v>232</v>
      </c>
      <c r="D16" s="136"/>
      <c r="E16" s="162">
        <v>25331.777339313099</v>
      </c>
      <c r="F16" s="162">
        <v>24461.042318606698</v>
      </c>
      <c r="G16" s="162">
        <v>24303.653530933399</v>
      </c>
    </row>
    <row r="17" spans="1:7" ht="25.5" customHeight="1">
      <c r="A17" s="122" t="s">
        <v>246</v>
      </c>
      <c r="B17" s="120" t="s">
        <v>247</v>
      </c>
      <c r="C17" s="73" t="s">
        <v>10</v>
      </c>
      <c r="D17" s="136" t="s">
        <v>153</v>
      </c>
      <c r="E17" s="162">
        <v>23.69</v>
      </c>
      <c r="F17" s="162">
        <v>21.11</v>
      </c>
      <c r="G17" s="162">
        <v>22.18</v>
      </c>
    </row>
    <row r="18" spans="1:7">
      <c r="A18" s="62" t="s">
        <v>248</v>
      </c>
      <c r="B18" s="116" t="s">
        <v>249</v>
      </c>
      <c r="C18" s="73" t="s">
        <v>10</v>
      </c>
      <c r="D18" s="137"/>
      <c r="E18" s="162">
        <v>13.004693800703865</v>
      </c>
      <c r="F18" s="162">
        <v>11.567784501447075</v>
      </c>
      <c r="G18" s="162">
        <v>12.52598108264549</v>
      </c>
    </row>
    <row r="19" spans="1:7" ht="25.5" customHeight="1">
      <c r="A19" s="122" t="s">
        <v>250</v>
      </c>
      <c r="B19" s="120" t="s">
        <v>251</v>
      </c>
      <c r="C19" s="73" t="s">
        <v>232</v>
      </c>
      <c r="D19" s="137"/>
      <c r="E19" s="162">
        <v>498.32996333646003</v>
      </c>
      <c r="F19" s="162">
        <v>489.64481150618002</v>
      </c>
      <c r="G19" s="162">
        <v>283.08010835160002</v>
      </c>
    </row>
    <row r="20" spans="1:7" ht="25.5" customHeight="1">
      <c r="A20" s="122" t="s">
        <v>35</v>
      </c>
      <c r="B20" s="120" t="s">
        <v>252</v>
      </c>
      <c r="C20" s="73" t="s">
        <v>10</v>
      </c>
      <c r="D20" s="138"/>
      <c r="E20" s="245">
        <v>-12.45</v>
      </c>
      <c r="F20" s="163">
        <v>-13.12</v>
      </c>
      <c r="G20" s="163">
        <v>-7.6673536812301668</v>
      </c>
    </row>
    <row r="21" spans="1:7">
      <c r="A21" s="122" t="s">
        <v>36</v>
      </c>
      <c r="B21" s="117" t="s">
        <v>253</v>
      </c>
      <c r="C21" s="73" t="s">
        <v>233</v>
      </c>
      <c r="D21" s="138"/>
      <c r="E21" s="162">
        <v>5.4782821942418529</v>
      </c>
      <c r="F21" s="162">
        <v>5.1782758330750989</v>
      </c>
      <c r="G21" s="162">
        <v>5.4944782736582773</v>
      </c>
    </row>
    <row r="22" spans="1:7" ht="33" customHeight="1">
      <c r="A22" s="122" t="s">
        <v>157</v>
      </c>
      <c r="B22" s="117" t="s">
        <v>254</v>
      </c>
      <c r="C22" s="73" t="s">
        <v>10</v>
      </c>
      <c r="D22" s="138"/>
      <c r="E22" s="246">
        <v>41.09</v>
      </c>
      <c r="F22" s="164">
        <v>42.02</v>
      </c>
      <c r="G22" s="164">
        <v>42.02</v>
      </c>
    </row>
    <row r="23" spans="1:7" ht="25.5" customHeight="1">
      <c r="A23" s="133" t="s">
        <v>329</v>
      </c>
      <c r="B23" s="74" t="s">
        <v>124</v>
      </c>
      <c r="C23" s="49"/>
      <c r="D23" s="50"/>
      <c r="E23" s="165"/>
      <c r="F23" s="165"/>
      <c r="G23" s="165"/>
    </row>
    <row r="24" spans="1:7" ht="51" customHeight="1">
      <c r="A24" s="62" t="s">
        <v>37</v>
      </c>
      <c r="B24" s="93" t="s">
        <v>255</v>
      </c>
      <c r="C24" s="75" t="s">
        <v>7</v>
      </c>
      <c r="D24" s="100"/>
      <c r="E24" s="162">
        <v>1280.373112</v>
      </c>
      <c r="F24" s="162">
        <v>1449.36412956</v>
      </c>
      <c r="G24" s="162">
        <f>1024.91630013392+61.1376</f>
        <v>1086.05390013392</v>
      </c>
    </row>
    <row r="25" spans="1:7">
      <c r="A25" s="62" t="s">
        <v>38</v>
      </c>
      <c r="B25" s="116" t="s">
        <v>256</v>
      </c>
      <c r="C25" s="73" t="s">
        <v>7</v>
      </c>
      <c r="D25" s="95"/>
      <c r="E25" s="162">
        <f>E24-59.907</f>
        <v>1220.4661120000001</v>
      </c>
      <c r="F25" s="162">
        <v>1392.0803295600001</v>
      </c>
      <c r="G25" s="162">
        <f>1024.91630013392</f>
        <v>1024.91630013392</v>
      </c>
    </row>
    <row r="26" spans="1:7" ht="50.25" customHeight="1">
      <c r="A26" s="62" t="s">
        <v>39</v>
      </c>
      <c r="B26" s="116" t="s">
        <v>257</v>
      </c>
      <c r="C26" s="24"/>
      <c r="D26" s="95"/>
      <c r="E26" s="163">
        <v>0.21331145591742576</v>
      </c>
      <c r="F26" s="163">
        <v>0.28062797889427904</v>
      </c>
      <c r="G26" s="163">
        <v>0.20012324465502337</v>
      </c>
    </row>
    <row r="27" spans="1:7" ht="46.5">
      <c r="A27" s="62" t="s">
        <v>40</v>
      </c>
      <c r="B27" s="116" t="s">
        <v>258</v>
      </c>
      <c r="C27" s="24"/>
      <c r="D27" s="95"/>
      <c r="E27" s="163">
        <v>0.20333088910461283</v>
      </c>
      <c r="F27" s="163">
        <v>0.26953660669213664</v>
      </c>
      <c r="G27" s="163">
        <v>0.18885763907051945</v>
      </c>
    </row>
    <row r="28" spans="1:7" ht="25.5" customHeight="1">
      <c r="A28" s="62" t="s">
        <v>41</v>
      </c>
      <c r="B28" s="116" t="s">
        <v>259</v>
      </c>
      <c r="C28" s="73" t="s">
        <v>7</v>
      </c>
      <c r="D28" s="95"/>
      <c r="E28" s="162">
        <v>23488.274698000001</v>
      </c>
      <c r="F28" s="162">
        <v>22751.640200000002</v>
      </c>
      <c r="G28" s="162">
        <v>22916.007007</v>
      </c>
    </row>
    <row r="29" spans="1:7" ht="25.5" customHeight="1">
      <c r="A29" s="62" t="s">
        <v>42</v>
      </c>
      <c r="B29" s="116" t="s">
        <v>260</v>
      </c>
      <c r="C29" s="73" t="s">
        <v>7</v>
      </c>
      <c r="D29" s="95"/>
      <c r="E29" s="162">
        <v>2039.5983679999999</v>
      </c>
      <c r="F29" s="162">
        <v>1956.241364</v>
      </c>
      <c r="G29" s="162">
        <v>1702.860396</v>
      </c>
    </row>
    <row r="30" spans="1:7" ht="55.5" customHeight="1">
      <c r="A30" s="62" t="s">
        <v>43</v>
      </c>
      <c r="B30" s="116" t="s">
        <v>261</v>
      </c>
      <c r="C30" s="24" t="s">
        <v>10</v>
      </c>
      <c r="D30" s="95"/>
      <c r="E30" s="163">
        <v>33.979999999999997</v>
      </c>
      <c r="F30" s="163">
        <v>37.877028211587074</v>
      </c>
      <c r="G30" s="163">
        <v>31.593411284905031</v>
      </c>
    </row>
    <row r="31" spans="1:7" ht="52.5" customHeight="1">
      <c r="A31" s="62" t="s">
        <v>44</v>
      </c>
      <c r="B31" s="116" t="s">
        <v>262</v>
      </c>
      <c r="C31" s="24" t="s">
        <v>10</v>
      </c>
      <c r="D31" s="95"/>
      <c r="E31" s="163">
        <v>18.100000000000001</v>
      </c>
      <c r="F31" s="163">
        <v>19.89343940698906</v>
      </c>
      <c r="G31" s="163">
        <v>16.200816210616637</v>
      </c>
    </row>
    <row r="32" spans="1:7" ht="56.25" customHeight="1">
      <c r="A32" s="62" t="s">
        <v>45</v>
      </c>
      <c r="B32" s="116" t="s">
        <v>263</v>
      </c>
      <c r="C32" s="24" t="s">
        <v>10</v>
      </c>
      <c r="D32" s="95"/>
      <c r="E32" s="163">
        <v>8.68</v>
      </c>
      <c r="F32" s="163">
        <v>8.5982432334702619</v>
      </c>
      <c r="G32" s="163">
        <v>7.4308774450969519</v>
      </c>
    </row>
    <row r="33" spans="1:7" ht="46.5">
      <c r="A33" s="62" t="s">
        <v>46</v>
      </c>
      <c r="B33" s="116" t="s">
        <v>264</v>
      </c>
      <c r="C33" s="24" t="s">
        <v>10</v>
      </c>
      <c r="D33" s="95"/>
      <c r="E33" s="163">
        <v>18.600000000000001</v>
      </c>
      <c r="F33" s="163">
        <v>20.569789880974522</v>
      </c>
      <c r="G33" s="163">
        <v>16.612825645542578</v>
      </c>
    </row>
    <row r="34" spans="1:7" ht="45.75" customHeight="1">
      <c r="A34" s="62" t="s">
        <v>47</v>
      </c>
      <c r="B34" s="116" t="s">
        <v>265</v>
      </c>
      <c r="C34" s="73" t="s">
        <v>7</v>
      </c>
      <c r="D34" s="95"/>
      <c r="E34" s="162">
        <v>1770.7649258270001</v>
      </c>
      <c r="F34" s="162">
        <v>1734.3221905251</v>
      </c>
      <c r="G34" s="162">
        <v>1725.0637653516001</v>
      </c>
    </row>
    <row r="35" spans="1:7" ht="80.25" customHeight="1">
      <c r="A35" s="62" t="s">
        <v>48</v>
      </c>
      <c r="B35" s="116" t="s">
        <v>266</v>
      </c>
      <c r="C35" s="73" t="s">
        <v>7</v>
      </c>
      <c r="D35" s="95"/>
      <c r="E35" s="162">
        <v>1272.4349629999999</v>
      </c>
      <c r="F35" s="162">
        <v>1244.677379</v>
      </c>
      <c r="G35" s="162">
        <v>1441.983657</v>
      </c>
    </row>
    <row r="36" spans="1:7" ht="78.75" customHeight="1">
      <c r="A36" s="62" t="s">
        <v>49</v>
      </c>
      <c r="B36" s="116" t="s">
        <v>267</v>
      </c>
      <c r="C36" s="24" t="s">
        <v>10</v>
      </c>
      <c r="D36" s="95"/>
      <c r="E36" s="163">
        <v>6.5</v>
      </c>
      <c r="F36" s="163">
        <v>6.5315165852526089</v>
      </c>
      <c r="G36" s="163">
        <v>6.2261624209408239</v>
      </c>
    </row>
    <row r="37" spans="1:7" ht="21.75" customHeight="1">
      <c r="A37" s="62" t="s">
        <v>50</v>
      </c>
      <c r="B37" s="116" t="s">
        <v>268</v>
      </c>
      <c r="C37" s="73" t="s">
        <v>7</v>
      </c>
      <c r="D37" s="95"/>
      <c r="E37" s="205">
        <v>814.502949529989</v>
      </c>
      <c r="F37" s="205">
        <v>834.11204044999795</v>
      </c>
      <c r="G37" s="205">
        <v>577.92401270999596</v>
      </c>
    </row>
    <row r="38" spans="1:7" ht="46.5">
      <c r="A38" s="62" t="s">
        <v>51</v>
      </c>
      <c r="B38" s="116" t="s">
        <v>269</v>
      </c>
      <c r="C38" s="24" t="s">
        <v>10</v>
      </c>
      <c r="D38" s="95"/>
      <c r="E38" s="164">
        <v>91.59</v>
      </c>
      <c r="F38" s="164">
        <v>92.37</v>
      </c>
      <c r="G38" s="164">
        <v>89.800578687426508</v>
      </c>
    </row>
    <row r="39" spans="1:7" ht="64.5" customHeight="1">
      <c r="A39" s="62" t="s">
        <v>56</v>
      </c>
      <c r="B39" s="116" t="s">
        <v>270</v>
      </c>
      <c r="C39" s="24" t="s">
        <v>10</v>
      </c>
      <c r="D39" s="95"/>
      <c r="E39" s="247">
        <v>36.130000000000003</v>
      </c>
      <c r="F39" s="163">
        <v>33.928325489779901</v>
      </c>
      <c r="G39" s="163">
        <v>35.35853202839801</v>
      </c>
    </row>
    <row r="40" spans="1:7" ht="50.25" customHeight="1">
      <c r="A40" s="62" t="s">
        <v>57</v>
      </c>
      <c r="B40" s="117" t="s">
        <v>271</v>
      </c>
      <c r="C40" s="24" t="s">
        <v>10</v>
      </c>
      <c r="D40" s="95"/>
      <c r="E40" s="163">
        <v>0.77</v>
      </c>
      <c r="F40" s="163">
        <v>0.76925602546228711</v>
      </c>
      <c r="G40" s="163">
        <v>0.89822581192754858</v>
      </c>
    </row>
    <row r="41" spans="1:7">
      <c r="A41" s="62" t="s">
        <v>59</v>
      </c>
      <c r="B41" s="117" t="s">
        <v>272</v>
      </c>
      <c r="C41" s="25"/>
      <c r="D41" s="95"/>
      <c r="E41" s="166">
        <v>7.69</v>
      </c>
      <c r="F41" s="166">
        <v>8.6446976936240869</v>
      </c>
      <c r="G41" s="166">
        <v>7.93</v>
      </c>
    </row>
    <row r="42" spans="1:7" ht="69.75">
      <c r="A42" s="62" t="s">
        <v>60</v>
      </c>
      <c r="B42" s="117" t="s">
        <v>273</v>
      </c>
      <c r="C42" s="25" t="s">
        <v>10</v>
      </c>
      <c r="D42" s="91" t="s">
        <v>14</v>
      </c>
      <c r="E42" s="163">
        <v>15.31</v>
      </c>
      <c r="F42" s="163">
        <v>16.005215458957668</v>
      </c>
      <c r="G42" s="163">
        <v>19.943646677274373</v>
      </c>
    </row>
    <row r="43" spans="1:7" ht="53.25" customHeight="1">
      <c r="A43" s="62" t="s">
        <v>61</v>
      </c>
      <c r="B43" s="45" t="s">
        <v>282</v>
      </c>
      <c r="C43" s="24" t="s">
        <v>10</v>
      </c>
      <c r="D43" s="91" t="s">
        <v>168</v>
      </c>
      <c r="E43" s="163">
        <v>0</v>
      </c>
      <c r="F43" s="163">
        <v>11.543102228242091</v>
      </c>
      <c r="G43" s="163">
        <v>14.031324631986269</v>
      </c>
    </row>
    <row r="44" spans="1:7" ht="93">
      <c r="A44" s="161" t="s">
        <v>62</v>
      </c>
      <c r="B44" s="93" t="s">
        <v>274</v>
      </c>
      <c r="C44" s="48" t="s">
        <v>10</v>
      </c>
      <c r="D44" s="91" t="s">
        <v>14</v>
      </c>
      <c r="E44" s="163">
        <v>5.49</v>
      </c>
      <c r="F44" s="163">
        <v>5.6415722664178851</v>
      </c>
      <c r="G44" s="163">
        <v>3.4787258955653955</v>
      </c>
    </row>
    <row r="45" spans="1:7" ht="139.5">
      <c r="A45" s="62" t="s">
        <v>63</v>
      </c>
      <c r="B45" s="116" t="s">
        <v>275</v>
      </c>
      <c r="C45" s="24" t="s">
        <v>10</v>
      </c>
      <c r="D45" s="91" t="s">
        <v>171</v>
      </c>
      <c r="E45" s="163">
        <v>0</v>
      </c>
      <c r="F45" s="163">
        <v>0</v>
      </c>
      <c r="G45" s="163">
        <v>0</v>
      </c>
    </row>
    <row r="46" spans="1:7" ht="51" customHeight="1">
      <c r="A46" s="62" t="s">
        <v>64</v>
      </c>
      <c r="B46" s="116" t="s">
        <v>276</v>
      </c>
      <c r="C46" s="73" t="s">
        <v>10</v>
      </c>
      <c r="D46" s="91" t="s">
        <v>171</v>
      </c>
      <c r="E46" s="163">
        <v>6.21</v>
      </c>
      <c r="F46" s="163">
        <v>7.1552011616917337</v>
      </c>
      <c r="G46" s="163">
        <v>7.0375257087108327</v>
      </c>
    </row>
    <row r="47" spans="1:7" ht="72.75" customHeight="1">
      <c r="A47" s="62" t="s">
        <v>65</v>
      </c>
      <c r="B47" s="118" t="s">
        <v>283</v>
      </c>
      <c r="C47" s="73" t="s">
        <v>10</v>
      </c>
      <c r="D47" s="91" t="s">
        <v>15</v>
      </c>
      <c r="E47" s="163">
        <v>15.42</v>
      </c>
      <c r="F47" s="163">
        <v>17.844869659538315</v>
      </c>
      <c r="G47" s="163">
        <v>15.806525531815893</v>
      </c>
    </row>
    <row r="48" spans="1:7" ht="46.5">
      <c r="A48" s="62" t="s">
        <v>66</v>
      </c>
      <c r="B48" s="118" t="s">
        <v>277</v>
      </c>
      <c r="C48" s="73" t="s">
        <v>10</v>
      </c>
      <c r="D48" s="101"/>
      <c r="E48" s="163">
        <v>4.93</v>
      </c>
      <c r="F48" s="163">
        <v>5.74</v>
      </c>
      <c r="G48" s="163">
        <v>5.2073133671801299</v>
      </c>
    </row>
    <row r="49" spans="1:7" ht="46.5">
      <c r="A49" s="62" t="s">
        <v>67</v>
      </c>
      <c r="B49" s="118" t="s">
        <v>278</v>
      </c>
      <c r="C49" s="73"/>
      <c r="D49" s="97"/>
      <c r="E49" s="166">
        <v>0.69688000179424803</v>
      </c>
      <c r="F49" s="166">
        <v>0.71142049493863269</v>
      </c>
      <c r="G49" s="166">
        <v>0.73078733473647028</v>
      </c>
    </row>
    <row r="50" spans="1:7">
      <c r="A50" s="62" t="s">
        <v>175</v>
      </c>
      <c r="B50" s="118" t="s">
        <v>279</v>
      </c>
      <c r="C50" s="73" t="s">
        <v>7</v>
      </c>
      <c r="D50" s="97"/>
      <c r="E50" s="162">
        <v>6789.5242378900402</v>
      </c>
      <c r="F50" s="162">
        <v>6613.2476431500199</v>
      </c>
      <c r="G50" s="162">
        <v>5975.8225165900103</v>
      </c>
    </row>
    <row r="51" spans="1:7" ht="46.5">
      <c r="A51" s="62" t="s">
        <v>177</v>
      </c>
      <c r="B51" s="116" t="s">
        <v>280</v>
      </c>
      <c r="C51" s="73"/>
      <c r="D51" s="97"/>
      <c r="E51" s="167">
        <v>15.08</v>
      </c>
      <c r="F51" s="167">
        <v>14.472026409767535</v>
      </c>
      <c r="G51" s="167">
        <v>12.111719598610303</v>
      </c>
    </row>
    <row r="52" spans="1:7">
      <c r="A52" s="62" t="s">
        <v>179</v>
      </c>
      <c r="B52" s="118" t="s">
        <v>281</v>
      </c>
      <c r="C52" s="73" t="s">
        <v>10</v>
      </c>
      <c r="D52" s="97" t="s">
        <v>16</v>
      </c>
      <c r="E52" s="168">
        <v>34.9</v>
      </c>
      <c r="F52" s="168">
        <v>40.200000000000003</v>
      </c>
      <c r="G52" s="168">
        <v>35.257868851488801</v>
      </c>
    </row>
    <row r="53" spans="1:7" ht="27" customHeight="1">
      <c r="A53" s="132" t="s">
        <v>328</v>
      </c>
      <c r="B53" s="76" t="s">
        <v>125</v>
      </c>
      <c r="C53" s="35"/>
      <c r="D53" s="141"/>
      <c r="E53" s="169"/>
      <c r="F53" s="169"/>
      <c r="G53" s="169"/>
    </row>
    <row r="54" spans="1:7" ht="22.5" customHeight="1">
      <c r="A54" s="64" t="s">
        <v>68</v>
      </c>
      <c r="B54" s="15" t="s">
        <v>284</v>
      </c>
      <c r="C54" s="26" t="s">
        <v>10</v>
      </c>
      <c r="D54" s="139"/>
      <c r="E54" s="168">
        <v>2.83</v>
      </c>
      <c r="F54" s="168">
        <v>2.95</v>
      </c>
      <c r="G54" s="168">
        <v>2.7952701519252972</v>
      </c>
    </row>
    <row r="55" spans="1:7" ht="36" customHeight="1">
      <c r="A55" s="64" t="s">
        <v>69</v>
      </c>
      <c r="B55" s="18" t="s">
        <v>285</v>
      </c>
      <c r="C55" s="26" t="s">
        <v>10</v>
      </c>
      <c r="D55" s="139"/>
      <c r="E55" s="168">
        <v>18.28</v>
      </c>
      <c r="F55" s="168">
        <v>19.149999999999999</v>
      </c>
      <c r="G55" s="168">
        <v>18.96041837266748</v>
      </c>
    </row>
    <row r="56" spans="1:7" ht="22.5" customHeight="1">
      <c r="A56" s="64" t="s">
        <v>70</v>
      </c>
      <c r="B56" s="16" t="s">
        <v>286</v>
      </c>
      <c r="C56" s="26" t="s">
        <v>10</v>
      </c>
      <c r="D56" s="139"/>
      <c r="E56" s="168">
        <v>42.51</v>
      </c>
      <c r="F56" s="168">
        <v>43.5</v>
      </c>
      <c r="G56" s="168">
        <v>47.744213612191224</v>
      </c>
    </row>
    <row r="57" spans="1:7" ht="33" customHeight="1">
      <c r="A57" s="64" t="s">
        <v>71</v>
      </c>
      <c r="B57" s="18" t="s">
        <v>287</v>
      </c>
      <c r="C57" s="26" t="s">
        <v>10</v>
      </c>
      <c r="D57" s="139"/>
      <c r="E57" s="168">
        <v>45.87</v>
      </c>
      <c r="F57" s="168">
        <v>45.53</v>
      </c>
      <c r="G57" s="168">
        <v>54.800937911243523</v>
      </c>
    </row>
    <row r="58" spans="1:7" ht="45.75" customHeight="1">
      <c r="A58" s="64" t="s">
        <v>72</v>
      </c>
      <c r="B58" s="19" t="s">
        <v>288</v>
      </c>
      <c r="C58" s="26" t="s">
        <v>10</v>
      </c>
      <c r="D58" s="139"/>
      <c r="E58" s="170">
        <v>9.85</v>
      </c>
      <c r="F58" s="170">
        <v>10.119999999999999</v>
      </c>
      <c r="G58" s="170">
        <v>8.5604399675168654</v>
      </c>
    </row>
    <row r="59" spans="1:7" ht="33.75" customHeight="1">
      <c r="A59" s="64" t="s">
        <v>73</v>
      </c>
      <c r="B59" s="19" t="s">
        <v>289</v>
      </c>
      <c r="C59" s="26" t="s">
        <v>10</v>
      </c>
      <c r="D59" s="139"/>
      <c r="E59" s="248">
        <v>5.71</v>
      </c>
      <c r="F59" s="166">
        <v>5.95</v>
      </c>
      <c r="G59" s="166">
        <v>6.01</v>
      </c>
    </row>
    <row r="60" spans="1:7" ht="27" customHeight="1">
      <c r="A60" s="64" t="s">
        <v>74</v>
      </c>
      <c r="B60" s="41" t="s">
        <v>290</v>
      </c>
      <c r="C60" s="24" t="s">
        <v>10</v>
      </c>
      <c r="D60" s="135"/>
      <c r="E60" s="168">
        <v>150.85</v>
      </c>
      <c r="F60" s="168">
        <v>152.68</v>
      </c>
      <c r="G60" s="168">
        <v>145.41140893026977</v>
      </c>
    </row>
    <row r="61" spans="1:7" ht="22.5" customHeight="1">
      <c r="A61" s="131" t="s">
        <v>327</v>
      </c>
      <c r="B61" s="77" t="s">
        <v>126</v>
      </c>
      <c r="C61" s="36"/>
      <c r="D61" s="36"/>
      <c r="E61" s="171"/>
      <c r="F61" s="171"/>
      <c r="G61" s="171"/>
    </row>
    <row r="62" spans="1:7" ht="28.5" customHeight="1">
      <c r="A62" s="62" t="s">
        <v>75</v>
      </c>
      <c r="B62" s="41" t="s">
        <v>291</v>
      </c>
      <c r="C62" s="24" t="s">
        <v>10</v>
      </c>
      <c r="D62" s="140" t="s">
        <v>20</v>
      </c>
      <c r="E62" s="163">
        <v>0.7</v>
      </c>
      <c r="F62" s="163">
        <v>0.73</v>
      </c>
      <c r="G62" s="163">
        <v>0.71</v>
      </c>
    </row>
    <row r="63" spans="1:7" ht="27" customHeight="1">
      <c r="A63" s="62" t="s">
        <v>76</v>
      </c>
      <c r="B63" s="41" t="s">
        <v>408</v>
      </c>
      <c r="C63" s="24" t="s">
        <v>10</v>
      </c>
      <c r="D63" s="140"/>
      <c r="E63" s="163">
        <v>348.05</v>
      </c>
      <c r="F63" s="163">
        <v>377.99</v>
      </c>
      <c r="G63" s="163">
        <v>378.26</v>
      </c>
    </row>
    <row r="64" spans="1:7" ht="27" customHeight="1">
      <c r="A64" s="62" t="s">
        <v>77</v>
      </c>
      <c r="B64" s="19" t="s">
        <v>292</v>
      </c>
      <c r="C64" s="24"/>
      <c r="D64" s="140" t="s">
        <v>189</v>
      </c>
      <c r="E64" s="172"/>
      <c r="F64" s="172"/>
      <c r="G64" s="172"/>
    </row>
    <row r="65" spans="1:7" ht="27" customHeight="1">
      <c r="A65" s="62" t="s">
        <v>190</v>
      </c>
      <c r="B65" s="19" t="s">
        <v>293</v>
      </c>
      <c r="C65" s="24"/>
      <c r="D65" s="140"/>
      <c r="E65" s="163">
        <v>2.33</v>
      </c>
      <c r="F65" s="163">
        <v>2.37</v>
      </c>
      <c r="G65" s="163">
        <v>2.4</v>
      </c>
    </row>
    <row r="66" spans="1:7" ht="27" customHeight="1">
      <c r="A66" s="62" t="s">
        <v>192</v>
      </c>
      <c r="B66" s="19" t="s">
        <v>294</v>
      </c>
      <c r="C66" s="24"/>
      <c r="D66" s="140"/>
      <c r="E66" s="163">
        <v>18.62</v>
      </c>
      <c r="F66" s="163">
        <v>22.56</v>
      </c>
      <c r="G66" s="163">
        <v>31.15</v>
      </c>
    </row>
    <row r="67" spans="1:7" ht="27" customHeight="1">
      <c r="A67" s="62" t="s">
        <v>194</v>
      </c>
      <c r="B67" s="19" t="s">
        <v>295</v>
      </c>
      <c r="C67" s="24"/>
      <c r="D67" s="140"/>
      <c r="E67" s="163">
        <v>12.99</v>
      </c>
      <c r="F67" s="163">
        <v>15.27</v>
      </c>
      <c r="G67" s="163">
        <v>15.84</v>
      </c>
    </row>
    <row r="68" spans="1:7" ht="27" customHeight="1">
      <c r="A68" s="62" t="s">
        <v>196</v>
      </c>
      <c r="B68" s="19" t="s">
        <v>296</v>
      </c>
      <c r="C68" s="24"/>
      <c r="D68" s="140"/>
      <c r="E68" s="163">
        <v>13.23</v>
      </c>
      <c r="F68" s="163">
        <v>13.48</v>
      </c>
      <c r="G68" s="163">
        <v>11.91</v>
      </c>
    </row>
    <row r="69" spans="1:7" ht="27" customHeight="1">
      <c r="A69" s="62" t="s">
        <v>198</v>
      </c>
      <c r="B69" s="19" t="s">
        <v>297</v>
      </c>
      <c r="C69" s="24"/>
      <c r="D69" s="140"/>
      <c r="E69" s="163">
        <v>8.81</v>
      </c>
      <c r="F69" s="163">
        <v>8.65</v>
      </c>
      <c r="G69" s="163">
        <v>7.67</v>
      </c>
    </row>
    <row r="70" spans="1:7" ht="53.25" customHeight="1">
      <c r="A70" s="62" t="s">
        <v>78</v>
      </c>
      <c r="B70" s="19" t="s">
        <v>298</v>
      </c>
      <c r="C70" s="24" t="s">
        <v>10</v>
      </c>
      <c r="D70" s="135"/>
      <c r="E70" s="166">
        <v>66.63201783307008</v>
      </c>
      <c r="F70" s="166">
        <v>66.757403228965558</v>
      </c>
      <c r="G70" s="166">
        <v>65.16</v>
      </c>
    </row>
    <row r="71" spans="1:7" ht="57.75" customHeight="1">
      <c r="A71" s="62" t="s">
        <v>79</v>
      </c>
      <c r="B71" s="16" t="s">
        <v>299</v>
      </c>
      <c r="C71" s="24" t="s">
        <v>10</v>
      </c>
      <c r="D71" s="142"/>
      <c r="E71" s="166">
        <v>33.357852220158449</v>
      </c>
      <c r="F71" s="166">
        <v>33.218860679964479</v>
      </c>
      <c r="G71" s="166">
        <v>34.79</v>
      </c>
    </row>
    <row r="72" spans="1:7" ht="46.5">
      <c r="A72" s="62" t="s">
        <v>80</v>
      </c>
      <c r="B72" s="16" t="s">
        <v>300</v>
      </c>
      <c r="C72" s="24" t="s">
        <v>139</v>
      </c>
      <c r="D72" s="143"/>
      <c r="E72" s="166">
        <v>40.351858335078347</v>
      </c>
      <c r="F72" s="166">
        <v>40.208862495135072</v>
      </c>
      <c r="G72" s="166">
        <v>42.21</v>
      </c>
    </row>
    <row r="73" spans="1:7" ht="57.75" customHeight="1">
      <c r="A73" s="62" t="s">
        <v>81</v>
      </c>
      <c r="B73" s="16" t="s">
        <v>304</v>
      </c>
      <c r="C73" s="24" t="s">
        <v>7</v>
      </c>
      <c r="D73" s="144"/>
      <c r="E73" s="166">
        <v>3.41428895</v>
      </c>
      <c r="F73" s="166">
        <v>7.6514819100000002</v>
      </c>
      <c r="G73" s="166">
        <v>16.592128450000001</v>
      </c>
    </row>
    <row r="74" spans="1:7">
      <c r="A74" s="62" t="s">
        <v>82</v>
      </c>
      <c r="B74" s="16" t="s">
        <v>303</v>
      </c>
      <c r="C74" s="73" t="s">
        <v>7</v>
      </c>
      <c r="D74" s="144"/>
      <c r="E74" s="166">
        <v>1.7988879200000001</v>
      </c>
      <c r="F74" s="166">
        <v>1.5617575400000001</v>
      </c>
      <c r="G74" s="166">
        <v>0.47224435999999997</v>
      </c>
    </row>
    <row r="75" spans="1:7" ht="61.5" customHeight="1">
      <c r="A75" s="62" t="s">
        <v>83</v>
      </c>
      <c r="B75" s="16" t="s">
        <v>301</v>
      </c>
      <c r="C75" s="73"/>
      <c r="D75" s="145"/>
      <c r="E75" s="163">
        <v>5.6882399358545641E-4</v>
      </c>
      <c r="F75" s="163">
        <v>1.4814909932960006E-3</v>
      </c>
      <c r="G75" s="163">
        <v>3.0573718125200605E-3</v>
      </c>
    </row>
    <row r="76" spans="1:7" ht="55.5" customHeight="1">
      <c r="A76" s="62" t="s">
        <v>203</v>
      </c>
      <c r="B76" s="42" t="s">
        <v>302</v>
      </c>
      <c r="C76" s="43"/>
      <c r="D76" s="146"/>
      <c r="E76" s="163">
        <v>2.9969654755407712E-4</v>
      </c>
      <c r="F76" s="163">
        <v>3.0238975357155598E-4</v>
      </c>
      <c r="G76" s="163">
        <v>8.701876912516163E-5</v>
      </c>
    </row>
    <row r="77" spans="1:7" ht="32.25" customHeight="1">
      <c r="A77" s="130" t="s">
        <v>326</v>
      </c>
      <c r="B77" s="78" t="s">
        <v>127</v>
      </c>
      <c r="C77" s="127"/>
      <c r="D77" s="147"/>
      <c r="E77" s="173"/>
      <c r="F77" s="173"/>
      <c r="G77" s="173"/>
    </row>
    <row r="78" spans="1:7" ht="50.25" customHeight="1">
      <c r="A78" s="65" t="s">
        <v>84</v>
      </c>
      <c r="B78" s="126" t="s">
        <v>305</v>
      </c>
      <c r="C78" s="24" t="s">
        <v>10</v>
      </c>
      <c r="D78" s="148"/>
      <c r="E78" s="170">
        <v>33.974876897848169</v>
      </c>
      <c r="F78" s="170">
        <v>33.777869617408385</v>
      </c>
      <c r="G78" s="170">
        <v>36.044218012000314</v>
      </c>
    </row>
    <row r="79" spans="1:7" ht="62.25" customHeight="1">
      <c r="A79" s="65" t="s">
        <v>85</v>
      </c>
      <c r="B79" s="126" t="s">
        <v>306</v>
      </c>
      <c r="C79" s="24" t="s">
        <v>10</v>
      </c>
      <c r="D79" s="148"/>
      <c r="E79" s="170">
        <v>34.062726060856022</v>
      </c>
      <c r="F79" s="170">
        <v>33.71</v>
      </c>
      <c r="G79" s="170">
        <v>36.089264938618754</v>
      </c>
    </row>
    <row r="80" spans="1:7" ht="51.75" customHeight="1">
      <c r="A80" s="65" t="s">
        <v>86</v>
      </c>
      <c r="B80" s="126" t="s">
        <v>307</v>
      </c>
      <c r="C80" s="24" t="s">
        <v>10</v>
      </c>
      <c r="D80" s="148"/>
      <c r="E80" s="170">
        <v>33.467565067572103</v>
      </c>
      <c r="F80" s="170">
        <v>33.25</v>
      </c>
      <c r="G80" s="170">
        <v>35.357433380000138</v>
      </c>
    </row>
    <row r="81" spans="1:7" ht="46.5">
      <c r="A81" s="65" t="s">
        <v>87</v>
      </c>
      <c r="B81" s="126" t="s">
        <v>308</v>
      </c>
      <c r="C81" s="24" t="s">
        <v>10</v>
      </c>
      <c r="D81" s="148"/>
      <c r="E81" s="170">
        <v>40.28050105915792</v>
      </c>
      <c r="F81" s="170">
        <v>40.22</v>
      </c>
      <c r="G81" s="170">
        <v>42.657543698074981</v>
      </c>
    </row>
    <row r="82" spans="1:7" ht="46.5">
      <c r="A82" s="124" t="s">
        <v>208</v>
      </c>
      <c r="B82" s="125" t="s">
        <v>309</v>
      </c>
      <c r="C82" s="24"/>
      <c r="D82" s="137" t="s">
        <v>210</v>
      </c>
      <c r="E82" s="170">
        <v>0.04</v>
      </c>
      <c r="F82" s="170">
        <v>0.54608726831244703</v>
      </c>
      <c r="G82" s="170">
        <v>0.28000000000000003</v>
      </c>
    </row>
    <row r="83" spans="1:7" ht="46.5">
      <c r="A83" s="124" t="s">
        <v>211</v>
      </c>
      <c r="B83" s="125" t="s">
        <v>310</v>
      </c>
      <c r="C83" s="24"/>
      <c r="D83" s="137" t="s">
        <v>213</v>
      </c>
      <c r="E83" s="244">
        <v>-0.49</v>
      </c>
      <c r="F83" s="244">
        <v>-0.31601509781064102</v>
      </c>
      <c r="G83" s="244" t="s">
        <v>417</v>
      </c>
    </row>
    <row r="84" spans="1:7" ht="46.5">
      <c r="A84" s="124" t="s">
        <v>214</v>
      </c>
      <c r="B84" s="125" t="s">
        <v>311</v>
      </c>
      <c r="C84" s="24"/>
      <c r="D84" s="137" t="s">
        <v>216</v>
      </c>
      <c r="E84" s="170">
        <v>0.05</v>
      </c>
      <c r="F84" s="170">
        <v>0.9</v>
      </c>
      <c r="G84" s="170">
        <v>0.35</v>
      </c>
    </row>
    <row r="85" spans="1:7" ht="46.5">
      <c r="A85" s="124" t="s">
        <v>217</v>
      </c>
      <c r="B85" s="125" t="s">
        <v>312</v>
      </c>
      <c r="C85" s="24"/>
      <c r="D85" s="137" t="s">
        <v>219</v>
      </c>
      <c r="E85" s="244">
        <v>-0.84</v>
      </c>
      <c r="F85" s="244">
        <v>-0.33</v>
      </c>
      <c r="G85" s="244" t="s">
        <v>418</v>
      </c>
    </row>
    <row r="86" spans="1:7" ht="162.75">
      <c r="A86" s="124" t="s">
        <v>220</v>
      </c>
      <c r="B86" s="125" t="s">
        <v>313</v>
      </c>
      <c r="C86" s="24"/>
      <c r="D86" s="137" t="s">
        <v>222</v>
      </c>
      <c r="E86" s="244">
        <v>-0.26</v>
      </c>
      <c r="F86" s="244">
        <v>0.2</v>
      </c>
      <c r="G86" s="244" t="s">
        <v>415</v>
      </c>
    </row>
    <row r="87" spans="1:7" ht="45">
      <c r="A87" s="129" t="s">
        <v>223</v>
      </c>
      <c r="B87" s="78" t="s">
        <v>314</v>
      </c>
      <c r="C87" s="128" t="s">
        <v>233</v>
      </c>
      <c r="D87" s="149"/>
      <c r="E87" s="174"/>
      <c r="F87" s="174"/>
      <c r="G87" s="174"/>
    </row>
    <row r="88" spans="1:7" ht="46.5">
      <c r="A88" s="66" t="s">
        <v>88</v>
      </c>
      <c r="B88" s="125" t="s">
        <v>315</v>
      </c>
      <c r="C88" s="24" t="s">
        <v>10</v>
      </c>
      <c r="D88" s="149"/>
      <c r="E88" s="170">
        <v>31.919593791625147</v>
      </c>
      <c r="F88" s="170">
        <v>31.410051820976658</v>
      </c>
      <c r="G88" s="170">
        <v>32.736627904074481</v>
      </c>
    </row>
    <row r="89" spans="1:7" ht="46.5">
      <c r="A89" s="66" t="s">
        <v>89</v>
      </c>
      <c r="B89" s="125" t="s">
        <v>316</v>
      </c>
      <c r="C89" s="24" t="s">
        <v>10</v>
      </c>
      <c r="D89" s="149"/>
      <c r="E89" s="206">
        <v>35.129793732559108</v>
      </c>
      <c r="F89" s="170">
        <v>34.995582975331949</v>
      </c>
      <c r="G89" s="170">
        <v>34.62112881425719</v>
      </c>
    </row>
    <row r="90" spans="1:7">
      <c r="A90" s="129" t="s">
        <v>227</v>
      </c>
      <c r="B90" s="79" t="s">
        <v>128</v>
      </c>
      <c r="C90" s="37"/>
      <c r="D90" s="10"/>
      <c r="E90" s="175"/>
      <c r="F90" s="175"/>
      <c r="G90" s="175"/>
    </row>
    <row r="91" spans="1:7">
      <c r="A91" s="66" t="s">
        <v>228</v>
      </c>
      <c r="B91" s="21" t="s">
        <v>317</v>
      </c>
      <c r="C91" s="27" t="s">
        <v>27</v>
      </c>
      <c r="D91" s="150"/>
      <c r="E91" s="176">
        <v>2460</v>
      </c>
      <c r="F91" s="176">
        <v>2459</v>
      </c>
      <c r="G91" s="176">
        <v>2430</v>
      </c>
    </row>
    <row r="92" spans="1:7">
      <c r="A92" s="66" t="s">
        <v>318</v>
      </c>
      <c r="B92" s="21" t="s">
        <v>319</v>
      </c>
      <c r="C92" s="27" t="s">
        <v>27</v>
      </c>
      <c r="D92" s="150"/>
      <c r="E92" s="207">
        <v>111</v>
      </c>
      <c r="F92" s="207">
        <v>111</v>
      </c>
      <c r="G92" s="207">
        <f>G93+G94+G95</f>
        <v>110</v>
      </c>
    </row>
    <row r="93" spans="1:7">
      <c r="A93" s="67" t="s">
        <v>320</v>
      </c>
      <c r="B93" s="22" t="s">
        <v>321</v>
      </c>
      <c r="C93" s="27" t="s">
        <v>27</v>
      </c>
      <c r="D93" s="150"/>
      <c r="E93" s="176">
        <v>54</v>
      </c>
      <c r="F93" s="176">
        <v>54</v>
      </c>
      <c r="G93" s="176">
        <v>54</v>
      </c>
    </row>
    <row r="94" spans="1:7">
      <c r="A94" s="67" t="s">
        <v>322</v>
      </c>
      <c r="B94" s="22" t="s">
        <v>323</v>
      </c>
      <c r="C94" s="27" t="s">
        <v>27</v>
      </c>
      <c r="D94" s="150"/>
      <c r="E94" s="176">
        <v>57</v>
      </c>
      <c r="F94" s="176">
        <v>57</v>
      </c>
      <c r="G94" s="176">
        <v>56</v>
      </c>
    </row>
    <row r="95" spans="1:7" ht="24" thickBot="1">
      <c r="A95" s="67" t="s">
        <v>324</v>
      </c>
      <c r="B95" s="22" t="s">
        <v>325</v>
      </c>
      <c r="C95" s="27" t="s">
        <v>27</v>
      </c>
      <c r="D95" s="150"/>
      <c r="E95" s="177">
        <v>0</v>
      </c>
      <c r="F95" s="177">
        <v>0</v>
      </c>
      <c r="G95" s="177">
        <v>0</v>
      </c>
    </row>
    <row r="96" spans="1:7">
      <c r="A96" s="111"/>
      <c r="B96" s="112"/>
      <c r="C96" s="113"/>
      <c r="D96" s="114"/>
      <c r="E96" s="115"/>
      <c r="F96" s="115"/>
      <c r="G96" s="115"/>
    </row>
    <row r="97" spans="1:40" ht="46.5" customHeight="1">
      <c r="A97" s="68"/>
      <c r="B97" s="28" t="s">
        <v>140</v>
      </c>
      <c r="D97" s="28" t="s">
        <v>405</v>
      </c>
      <c r="E97" s="2"/>
      <c r="F97" s="2"/>
    </row>
    <row r="98" spans="1:40" ht="62.25" customHeight="1">
      <c r="A98" s="68"/>
      <c r="B98" s="28" t="s">
        <v>137</v>
      </c>
      <c r="C98" s="28"/>
      <c r="D98" s="28" t="s">
        <v>136</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142</v>
      </c>
      <c r="C100" s="203">
        <v>45128</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129</v>
      </c>
      <c r="C102" s="28"/>
      <c r="D102" s="5"/>
    </row>
    <row r="103" spans="1:40">
      <c r="C103" s="28"/>
      <c r="D103" s="5"/>
    </row>
  </sheetData>
  <mergeCells count="7">
    <mergeCell ref="D1:G1"/>
    <mergeCell ref="B6:G6"/>
    <mergeCell ref="A7:A8"/>
    <mergeCell ref="B7:B8"/>
    <mergeCell ref="C7:C8"/>
    <mergeCell ref="D7:D8"/>
    <mergeCell ref="E7:G7"/>
  </mergeCells>
  <pageMargins left="0.35" right="0.23622047244094491" top="0.39370078740157483" bottom="0.39370078740157483" header="0.31496062992125984" footer="0.31496062992125984"/>
  <pageSetup paperSize="9" scale="45" firstPageNumber="0" fitToHeight="4"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2" manualBreakCount="2">
    <brk id="41" max="6" man="1"/>
    <brk id="76"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3"/>
  <sheetViews>
    <sheetView view="pageBreakPreview" zoomScale="60" zoomScaleNormal="60" workbookViewId="0">
      <selection activeCell="C53" sqref="C53"/>
    </sheetView>
  </sheetViews>
  <sheetFormatPr defaultColWidth="9.140625" defaultRowHeight="23.25"/>
  <cols>
    <col min="1" max="1" width="9" style="56" customWidth="1"/>
    <col min="2" max="2" width="82.42578125" style="14" customWidth="1"/>
    <col min="3" max="3" width="16.85546875" style="14" customWidth="1"/>
    <col min="4" max="4" width="17.42578125" style="6" hidden="1" customWidth="1"/>
    <col min="5" max="5" width="26" style="80" customWidth="1"/>
    <col min="6" max="6" width="27.28515625" style="80" customWidth="1"/>
    <col min="7" max="7" width="27.5703125" style="80" customWidth="1"/>
    <col min="8" max="8" width="34.42578125" style="6" customWidth="1"/>
    <col min="9" max="16384" width="9.140625" style="6"/>
  </cols>
  <sheetData>
    <row r="1" spans="1:7" ht="62.25" customHeight="1">
      <c r="A1" s="55"/>
      <c r="B1" s="13"/>
      <c r="C1" s="13"/>
      <c r="D1" s="5"/>
      <c r="E1" s="267" t="s">
        <v>404</v>
      </c>
      <c r="F1" s="268"/>
      <c r="G1" s="268"/>
    </row>
    <row r="2" spans="1:7" ht="15.75" customHeight="1">
      <c r="A2" s="55"/>
      <c r="B2" s="13"/>
      <c r="C2" s="13"/>
      <c r="D2" s="5"/>
      <c r="E2" s="3"/>
      <c r="F2" s="3"/>
      <c r="G2" s="51"/>
    </row>
    <row r="3" spans="1:7">
      <c r="C3" s="29" t="s">
        <v>94</v>
      </c>
      <c r="D3" s="30"/>
      <c r="E3" s="39"/>
      <c r="F3" s="39"/>
      <c r="G3" s="52"/>
    </row>
    <row r="4" spans="1:7">
      <c r="C4" s="29" t="s">
        <v>410</v>
      </c>
      <c r="D4" s="31"/>
      <c r="E4" s="40"/>
      <c r="F4" s="40"/>
      <c r="G4" s="53"/>
    </row>
    <row r="5" spans="1:7" ht="20.25">
      <c r="A5" s="57"/>
      <c r="B5" s="32"/>
      <c r="C5" s="32"/>
      <c r="D5" s="32"/>
      <c r="E5" s="2"/>
      <c r="F5" s="2"/>
      <c r="G5" s="2"/>
    </row>
    <row r="6" spans="1:7" ht="21" thickBot="1">
      <c r="A6" s="58"/>
      <c r="B6" s="263" t="s">
        <v>419</v>
      </c>
      <c r="C6" s="263"/>
      <c r="D6" s="263"/>
      <c r="E6" s="263"/>
      <c r="F6" s="263"/>
      <c r="G6" s="263"/>
    </row>
    <row r="7" spans="1:7" ht="20.25">
      <c r="A7" s="269" t="s">
        <v>146</v>
      </c>
      <c r="B7" s="271" t="s">
        <v>145</v>
      </c>
      <c r="C7" s="273" t="s">
        <v>95</v>
      </c>
      <c r="D7" s="259" t="s">
        <v>96</v>
      </c>
      <c r="E7" s="261" t="s">
        <v>97</v>
      </c>
      <c r="F7" s="261"/>
      <c r="G7" s="262"/>
    </row>
    <row r="8" spans="1:7" ht="72.75" customHeight="1">
      <c r="A8" s="270"/>
      <c r="B8" s="272"/>
      <c r="C8" s="274"/>
      <c r="D8" s="260"/>
      <c r="E8" s="11" t="s">
        <v>98</v>
      </c>
      <c r="F8" s="11" t="s">
        <v>147</v>
      </c>
      <c r="G8" s="54" t="s">
        <v>99</v>
      </c>
    </row>
    <row r="9" spans="1:7">
      <c r="A9" s="59"/>
      <c r="B9" s="33"/>
      <c r="C9" s="34"/>
      <c r="D9" s="1"/>
      <c r="E9" s="12">
        <v>45107</v>
      </c>
      <c r="F9" s="12">
        <v>45077</v>
      </c>
      <c r="G9" s="12">
        <v>44926</v>
      </c>
    </row>
    <row r="10" spans="1:7" ht="25.5" customHeight="1">
      <c r="A10" s="154" t="s">
        <v>330</v>
      </c>
      <c r="B10" s="155" t="s">
        <v>100</v>
      </c>
      <c r="C10" s="23"/>
      <c r="D10" s="4"/>
      <c r="E10" s="4"/>
      <c r="F10" s="4"/>
      <c r="G10" s="4"/>
    </row>
    <row r="11" spans="1:7" ht="25.5" customHeight="1">
      <c r="A11" s="60" t="s">
        <v>234</v>
      </c>
      <c r="B11" s="15" t="s">
        <v>333</v>
      </c>
      <c r="C11" s="24" t="s">
        <v>101</v>
      </c>
      <c r="D11" s="97" t="s">
        <v>8</v>
      </c>
      <c r="E11" s="162">
        <v>207.52680000000001</v>
      </c>
      <c r="F11" s="162">
        <v>207.52680000000001</v>
      </c>
      <c r="G11" s="162">
        <v>207.52680000000001</v>
      </c>
    </row>
    <row r="12" spans="1:7" ht="25.5" customHeight="1">
      <c r="A12" s="60" t="s">
        <v>236</v>
      </c>
      <c r="B12" s="15" t="s">
        <v>334</v>
      </c>
      <c r="C12" s="24" t="s">
        <v>101</v>
      </c>
      <c r="D12" s="97" t="s">
        <v>9</v>
      </c>
      <c r="E12" s="162">
        <v>5502.7945073035398</v>
      </c>
      <c r="F12" s="162">
        <v>4665.1471293138202</v>
      </c>
      <c r="G12" s="162">
        <v>4890.4225402873899</v>
      </c>
    </row>
    <row r="13" spans="1:7" ht="25.5" customHeight="1">
      <c r="A13" s="60" t="s">
        <v>238</v>
      </c>
      <c r="B13" s="15" t="s">
        <v>335</v>
      </c>
      <c r="C13" s="24" t="s">
        <v>101</v>
      </c>
      <c r="D13" s="97"/>
      <c r="E13" s="162">
        <v>499.57</v>
      </c>
      <c r="F13" s="162">
        <v>499.57</v>
      </c>
      <c r="G13" s="162">
        <v>499.57</v>
      </c>
    </row>
    <row r="14" spans="1:7" ht="25.5" customHeight="1">
      <c r="A14" s="60" t="s">
        <v>240</v>
      </c>
      <c r="B14" s="15" t="s">
        <v>336</v>
      </c>
      <c r="C14" s="24" t="s">
        <v>101</v>
      </c>
      <c r="D14" s="97"/>
      <c r="E14" s="162">
        <f>E12+E13</f>
        <v>6002.3645073035395</v>
      </c>
      <c r="F14" s="162">
        <v>5164.7171293138199</v>
      </c>
      <c r="G14" s="162">
        <f>G12+G13</f>
        <v>5389.9925402873896</v>
      </c>
    </row>
    <row r="15" spans="1:7" ht="53.25" customHeight="1">
      <c r="A15" s="60" t="s">
        <v>242</v>
      </c>
      <c r="B15" s="15" t="s">
        <v>337</v>
      </c>
      <c r="C15" s="24" t="s">
        <v>101</v>
      </c>
      <c r="D15" s="97"/>
      <c r="E15" s="162">
        <f>E14</f>
        <v>6002.3645073035395</v>
      </c>
      <c r="F15" s="162">
        <v>5164.7171293138199</v>
      </c>
      <c r="G15" s="162">
        <f>G14</f>
        <v>5389.9925402873896</v>
      </c>
    </row>
    <row r="16" spans="1:7" ht="25.5" customHeight="1">
      <c r="A16" s="60" t="s">
        <v>244</v>
      </c>
      <c r="B16" s="15" t="s">
        <v>338</v>
      </c>
      <c r="C16" s="24" t="s">
        <v>101</v>
      </c>
      <c r="D16" s="97"/>
      <c r="E16" s="162">
        <v>25331.777339313099</v>
      </c>
      <c r="F16" s="162">
        <v>24461.042318606698</v>
      </c>
      <c r="G16" s="162">
        <v>24303.653530933399</v>
      </c>
    </row>
    <row r="17" spans="1:7" ht="25.5" customHeight="1">
      <c r="A17" s="60" t="s">
        <v>246</v>
      </c>
      <c r="B17" s="15" t="s">
        <v>339</v>
      </c>
      <c r="C17" s="24" t="s">
        <v>10</v>
      </c>
      <c r="D17" s="97" t="s">
        <v>153</v>
      </c>
      <c r="E17" s="162">
        <v>23.69</v>
      </c>
      <c r="F17" s="162">
        <v>21.11</v>
      </c>
      <c r="G17" s="162">
        <v>22.18</v>
      </c>
    </row>
    <row r="18" spans="1:7">
      <c r="A18" s="61" t="s">
        <v>248</v>
      </c>
      <c r="B18" s="15" t="s">
        <v>340</v>
      </c>
      <c r="C18" s="24" t="s">
        <v>10</v>
      </c>
      <c r="D18" s="98"/>
      <c r="E18" s="162">
        <v>13.004693800703865</v>
      </c>
      <c r="F18" s="162">
        <v>11.567784501447075</v>
      </c>
      <c r="G18" s="162">
        <v>12.52598108264549</v>
      </c>
    </row>
    <row r="19" spans="1:7" ht="25.5" customHeight="1">
      <c r="A19" s="60" t="s">
        <v>250</v>
      </c>
      <c r="B19" s="15" t="s">
        <v>341</v>
      </c>
      <c r="C19" s="24" t="s">
        <v>101</v>
      </c>
      <c r="D19" s="98"/>
      <c r="E19" s="162">
        <v>498.32996333646003</v>
      </c>
      <c r="F19" s="162">
        <v>489.64481150618002</v>
      </c>
      <c r="G19" s="162">
        <v>283.08010835160002</v>
      </c>
    </row>
    <row r="20" spans="1:7" ht="25.5" customHeight="1">
      <c r="A20" s="60" t="s">
        <v>35</v>
      </c>
      <c r="B20" s="15" t="s">
        <v>342</v>
      </c>
      <c r="C20" s="24" t="s">
        <v>10</v>
      </c>
      <c r="D20" s="95"/>
      <c r="E20" s="245">
        <v>-12.45</v>
      </c>
      <c r="F20" s="163">
        <v>-13.12</v>
      </c>
      <c r="G20" s="163">
        <v>-7.6673536812301668</v>
      </c>
    </row>
    <row r="21" spans="1:7" ht="25.5" customHeight="1">
      <c r="A21" s="60" t="s">
        <v>36</v>
      </c>
      <c r="B21" s="15" t="s">
        <v>102</v>
      </c>
      <c r="C21" s="24" t="s">
        <v>233</v>
      </c>
      <c r="D21" s="95"/>
      <c r="E21" s="162">
        <v>5.4782821942418529</v>
      </c>
      <c r="F21" s="162">
        <v>5.1782758330750989</v>
      </c>
      <c r="G21" s="162">
        <v>5.4944782736582773</v>
      </c>
    </row>
    <row r="22" spans="1:7" ht="46.5">
      <c r="A22" s="60" t="s">
        <v>157</v>
      </c>
      <c r="B22" s="15" t="s">
        <v>103</v>
      </c>
      <c r="C22" s="24" t="s">
        <v>10</v>
      </c>
      <c r="D22" s="95"/>
      <c r="E22" s="246">
        <v>41.09</v>
      </c>
      <c r="F22" s="164">
        <v>42.02</v>
      </c>
      <c r="G22" s="164">
        <v>42.02</v>
      </c>
    </row>
    <row r="23" spans="1:7" ht="25.5" customHeight="1">
      <c r="A23" s="133" t="s">
        <v>329</v>
      </c>
      <c r="B23" s="74" t="s">
        <v>104</v>
      </c>
      <c r="C23" s="49"/>
      <c r="D23" s="99"/>
      <c r="E23" s="165"/>
      <c r="F23" s="165"/>
      <c r="G23" s="165"/>
    </row>
    <row r="24" spans="1:7" ht="74.25" customHeight="1">
      <c r="A24" s="63" t="s">
        <v>37</v>
      </c>
      <c r="B24" s="47" t="s">
        <v>343</v>
      </c>
      <c r="C24" s="24" t="s">
        <v>101</v>
      </c>
      <c r="D24" s="100"/>
      <c r="E24" s="162">
        <v>1280.373112</v>
      </c>
      <c r="F24" s="162">
        <v>1449.36412956</v>
      </c>
      <c r="G24" s="162">
        <f>1024.91630013392+61.1376</f>
        <v>1086.05390013392</v>
      </c>
    </row>
    <row r="25" spans="1:7" ht="46.5">
      <c r="A25" s="61" t="s">
        <v>38</v>
      </c>
      <c r="B25" s="15" t="s">
        <v>344</v>
      </c>
      <c r="C25" s="24" t="s">
        <v>101</v>
      </c>
      <c r="D25" s="95"/>
      <c r="E25" s="162">
        <f>E24-59.907</f>
        <v>1220.4661120000001</v>
      </c>
      <c r="F25" s="162">
        <v>1392.0803295600001</v>
      </c>
      <c r="G25" s="162">
        <f>1024.91630013392</f>
        <v>1024.91630013392</v>
      </c>
    </row>
    <row r="26" spans="1:7" ht="93">
      <c r="A26" s="61" t="s">
        <v>39</v>
      </c>
      <c r="B26" s="15" t="s">
        <v>345</v>
      </c>
      <c r="C26" s="24" t="s">
        <v>10</v>
      </c>
      <c r="D26" s="95"/>
      <c r="E26" s="163">
        <v>0.21331145591742576</v>
      </c>
      <c r="F26" s="163">
        <v>0.28062797889427904</v>
      </c>
      <c r="G26" s="163">
        <v>0.20012324465502337</v>
      </c>
    </row>
    <row r="27" spans="1:7" ht="69.75">
      <c r="A27" s="61" t="s">
        <v>40</v>
      </c>
      <c r="B27" s="15" t="s">
        <v>346</v>
      </c>
      <c r="C27" s="24" t="s">
        <v>10</v>
      </c>
      <c r="D27" s="95"/>
      <c r="E27" s="163">
        <v>0.20333088910461283</v>
      </c>
      <c r="F27" s="163">
        <v>0.26953660669213664</v>
      </c>
      <c r="G27" s="163">
        <v>0.18885763907051945</v>
      </c>
    </row>
    <row r="28" spans="1:7" ht="33.75" customHeight="1">
      <c r="A28" s="61" t="s">
        <v>41</v>
      </c>
      <c r="B28" s="70" t="s">
        <v>347</v>
      </c>
      <c r="C28" s="24" t="s">
        <v>101</v>
      </c>
      <c r="D28" s="95"/>
      <c r="E28" s="162">
        <v>23488.274698000001</v>
      </c>
      <c r="F28" s="162">
        <v>22751.640200000002</v>
      </c>
      <c r="G28" s="162">
        <v>22916.007007</v>
      </c>
    </row>
    <row r="29" spans="1:7" ht="25.5" customHeight="1">
      <c r="A29" s="61" t="s">
        <v>42</v>
      </c>
      <c r="B29" s="70" t="s">
        <v>348</v>
      </c>
      <c r="C29" s="24" t="s">
        <v>101</v>
      </c>
      <c r="D29" s="95"/>
      <c r="E29" s="162">
        <v>2039.5983679999999</v>
      </c>
      <c r="F29" s="162">
        <v>1956.241364</v>
      </c>
      <c r="G29" s="162">
        <v>1702.860396</v>
      </c>
    </row>
    <row r="30" spans="1:7" ht="55.5" customHeight="1">
      <c r="A30" s="61" t="s">
        <v>43</v>
      </c>
      <c r="B30" s="70" t="s">
        <v>349</v>
      </c>
      <c r="C30" s="24" t="s">
        <v>10</v>
      </c>
      <c r="D30" s="95"/>
      <c r="E30" s="163">
        <v>33.979999999999997</v>
      </c>
      <c r="F30" s="163">
        <v>37.877028211587074</v>
      </c>
      <c r="G30" s="163">
        <v>31.593411284905031</v>
      </c>
    </row>
    <row r="31" spans="1:7" ht="52.5" customHeight="1">
      <c r="A31" s="61" t="s">
        <v>44</v>
      </c>
      <c r="B31" s="70" t="s">
        <v>350</v>
      </c>
      <c r="C31" s="24" t="s">
        <v>10</v>
      </c>
      <c r="D31" s="95"/>
      <c r="E31" s="163">
        <v>18.100000000000001</v>
      </c>
      <c r="F31" s="163">
        <v>19.89343940698906</v>
      </c>
      <c r="G31" s="163">
        <v>16.200816210616637</v>
      </c>
    </row>
    <row r="32" spans="1:7" ht="83.25" customHeight="1">
      <c r="A32" s="61" t="s">
        <v>45</v>
      </c>
      <c r="B32" s="15" t="s">
        <v>351</v>
      </c>
      <c r="C32" s="24" t="s">
        <v>10</v>
      </c>
      <c r="D32" s="95"/>
      <c r="E32" s="163">
        <v>8.68</v>
      </c>
      <c r="F32" s="163">
        <v>8.5982432334702619</v>
      </c>
      <c r="G32" s="163">
        <v>7.4308774450969519</v>
      </c>
    </row>
    <row r="33" spans="1:7" ht="46.5">
      <c r="A33" s="61" t="s">
        <v>46</v>
      </c>
      <c r="B33" s="15" t="s">
        <v>352</v>
      </c>
      <c r="C33" s="24" t="s">
        <v>10</v>
      </c>
      <c r="D33" s="95"/>
      <c r="E33" s="163">
        <v>18.600000000000001</v>
      </c>
      <c r="F33" s="163">
        <v>20.569789880974522</v>
      </c>
      <c r="G33" s="163">
        <v>16.612825645542578</v>
      </c>
    </row>
    <row r="34" spans="1:7" ht="45.75" customHeight="1">
      <c r="A34" s="61" t="s">
        <v>47</v>
      </c>
      <c r="B34" s="15" t="s">
        <v>353</v>
      </c>
      <c r="C34" s="24" t="s">
        <v>101</v>
      </c>
      <c r="D34" s="95"/>
      <c r="E34" s="162">
        <v>1770.7649258270001</v>
      </c>
      <c r="F34" s="162">
        <v>1734.3221905251</v>
      </c>
      <c r="G34" s="162">
        <v>1725.0637653516001</v>
      </c>
    </row>
    <row r="35" spans="1:7" ht="95.25" customHeight="1">
      <c r="A35" s="69" t="s">
        <v>48</v>
      </c>
      <c r="B35" s="15" t="s">
        <v>354</v>
      </c>
      <c r="C35" s="24" t="s">
        <v>101</v>
      </c>
      <c r="D35" s="95"/>
      <c r="E35" s="162">
        <v>1272.4349629999999</v>
      </c>
      <c r="F35" s="162">
        <v>1244.677379</v>
      </c>
      <c r="G35" s="162">
        <v>1441.983657</v>
      </c>
    </row>
    <row r="36" spans="1:7" ht="85.5" customHeight="1">
      <c r="A36" s="61" t="s">
        <v>49</v>
      </c>
      <c r="B36" s="15" t="s">
        <v>355</v>
      </c>
      <c r="C36" s="24" t="s">
        <v>10</v>
      </c>
      <c r="D36" s="95"/>
      <c r="E36" s="163">
        <v>6.5</v>
      </c>
      <c r="F36" s="163">
        <v>6.5315165852526089</v>
      </c>
      <c r="G36" s="163">
        <v>6.2261624209408239</v>
      </c>
    </row>
    <row r="37" spans="1:7" ht="33" customHeight="1">
      <c r="A37" s="61" t="s">
        <v>50</v>
      </c>
      <c r="B37" s="15" t="s">
        <v>356</v>
      </c>
      <c r="C37" s="24" t="s">
        <v>101</v>
      </c>
      <c r="D37" s="95"/>
      <c r="E37" s="205">
        <v>814.502949529989</v>
      </c>
      <c r="F37" s="205">
        <v>834.11204044999795</v>
      </c>
      <c r="G37" s="205">
        <v>577.92401270999596</v>
      </c>
    </row>
    <row r="38" spans="1:7" ht="46.5">
      <c r="A38" s="61" t="s">
        <v>51</v>
      </c>
      <c r="B38" s="15" t="s">
        <v>357</v>
      </c>
      <c r="C38" s="24" t="s">
        <v>10</v>
      </c>
      <c r="D38" s="95"/>
      <c r="E38" s="164">
        <v>91.59</v>
      </c>
      <c r="F38" s="164">
        <v>92.37</v>
      </c>
      <c r="G38" s="164">
        <v>89.800578687426508</v>
      </c>
    </row>
    <row r="39" spans="1:7" ht="69.75">
      <c r="A39" s="61" t="s">
        <v>56</v>
      </c>
      <c r="B39" s="15" t="s">
        <v>358</v>
      </c>
      <c r="C39" s="24" t="s">
        <v>10</v>
      </c>
      <c r="D39" s="95"/>
      <c r="E39" s="247">
        <v>36.130000000000003</v>
      </c>
      <c r="F39" s="163">
        <v>33.928325489779901</v>
      </c>
      <c r="G39" s="163">
        <v>35.35853202839801</v>
      </c>
    </row>
    <row r="40" spans="1:7" ht="78" customHeight="1">
      <c r="A40" s="61" t="s">
        <v>57</v>
      </c>
      <c r="B40" s="15" t="s">
        <v>359</v>
      </c>
      <c r="C40" s="24" t="s">
        <v>10</v>
      </c>
      <c r="D40" s="95"/>
      <c r="E40" s="163">
        <v>0.77</v>
      </c>
      <c r="F40" s="163">
        <v>0.76925602546228711</v>
      </c>
      <c r="G40" s="163">
        <v>0.89822581192754858</v>
      </c>
    </row>
    <row r="41" spans="1:7" ht="29.25" customHeight="1">
      <c r="A41" s="61" t="s">
        <v>59</v>
      </c>
      <c r="B41" s="16" t="s">
        <v>360</v>
      </c>
      <c r="C41" s="24" t="s">
        <v>10</v>
      </c>
      <c r="D41" s="95"/>
      <c r="E41" s="166">
        <v>7.69</v>
      </c>
      <c r="F41" s="166">
        <v>8.6446976936240869</v>
      </c>
      <c r="G41" s="166">
        <v>7.93</v>
      </c>
    </row>
    <row r="42" spans="1:7" ht="52.5" customHeight="1">
      <c r="A42" s="61" t="s">
        <v>60</v>
      </c>
      <c r="B42" s="42" t="s">
        <v>361</v>
      </c>
      <c r="C42" s="26" t="s">
        <v>10</v>
      </c>
      <c r="D42" s="156" t="s">
        <v>14</v>
      </c>
      <c r="E42" s="163">
        <v>15.31</v>
      </c>
      <c r="F42" s="163">
        <v>16.005215458957668</v>
      </c>
      <c r="G42" s="163">
        <v>19.943646677274373</v>
      </c>
    </row>
    <row r="43" spans="1:7" ht="69.75">
      <c r="A43" s="62" t="s">
        <v>61</v>
      </c>
      <c r="B43" s="45" t="s">
        <v>362</v>
      </c>
      <c r="C43" s="24" t="s">
        <v>10</v>
      </c>
      <c r="D43" s="91" t="s">
        <v>168</v>
      </c>
      <c r="E43" s="163">
        <v>0</v>
      </c>
      <c r="F43" s="163">
        <v>11.543102228242091</v>
      </c>
      <c r="G43" s="163">
        <v>14.031324631986269</v>
      </c>
    </row>
    <row r="44" spans="1:7" ht="117.75" customHeight="1">
      <c r="A44" s="63" t="s">
        <v>62</v>
      </c>
      <c r="B44" s="47" t="s">
        <v>363</v>
      </c>
      <c r="C44" s="48" t="s">
        <v>10</v>
      </c>
      <c r="D44" s="157" t="s">
        <v>14</v>
      </c>
      <c r="E44" s="163">
        <v>5.49</v>
      </c>
      <c r="F44" s="163">
        <v>5.6415722664178851</v>
      </c>
      <c r="G44" s="163">
        <v>3.4787258955653955</v>
      </c>
    </row>
    <row r="45" spans="1:7" ht="171" customHeight="1">
      <c r="A45" s="61" t="s">
        <v>63</v>
      </c>
      <c r="B45" s="15" t="s">
        <v>364</v>
      </c>
      <c r="C45" s="24" t="s">
        <v>10</v>
      </c>
      <c r="D45" s="91" t="s">
        <v>171</v>
      </c>
      <c r="E45" s="163">
        <v>0</v>
      </c>
      <c r="F45" s="163">
        <v>0</v>
      </c>
      <c r="G45" s="163">
        <v>0</v>
      </c>
    </row>
    <row r="46" spans="1:7" ht="51" customHeight="1">
      <c r="A46" s="61" t="s">
        <v>64</v>
      </c>
      <c r="B46" s="15" t="s">
        <v>365</v>
      </c>
      <c r="C46" s="24" t="s">
        <v>10</v>
      </c>
      <c r="D46" s="91" t="s">
        <v>171</v>
      </c>
      <c r="E46" s="163">
        <v>6.21</v>
      </c>
      <c r="F46" s="163">
        <v>7.1552011616917337</v>
      </c>
      <c r="G46" s="163">
        <v>7.0375257087108327</v>
      </c>
    </row>
    <row r="47" spans="1:7" ht="72.75" customHeight="1">
      <c r="A47" s="61" t="s">
        <v>65</v>
      </c>
      <c r="B47" s="17" t="s">
        <v>366</v>
      </c>
      <c r="C47" s="24" t="s">
        <v>10</v>
      </c>
      <c r="D47" s="91" t="s">
        <v>15</v>
      </c>
      <c r="E47" s="163">
        <v>15.42</v>
      </c>
      <c r="F47" s="163">
        <v>17.844869659538315</v>
      </c>
      <c r="G47" s="163">
        <v>15.806525531815893</v>
      </c>
    </row>
    <row r="48" spans="1:7" ht="77.25" customHeight="1">
      <c r="A48" s="61" t="s">
        <v>66</v>
      </c>
      <c r="B48" s="17" t="s">
        <v>367</v>
      </c>
      <c r="C48" s="24" t="s">
        <v>10</v>
      </c>
      <c r="D48" s="101"/>
      <c r="E48" s="163">
        <v>4.93</v>
      </c>
      <c r="F48" s="163">
        <v>5.74</v>
      </c>
      <c r="G48" s="163">
        <v>5.2073133671801299</v>
      </c>
    </row>
    <row r="49" spans="1:7" ht="46.5">
      <c r="A49" s="61" t="s">
        <v>67</v>
      </c>
      <c r="B49" s="17" t="s">
        <v>368</v>
      </c>
      <c r="C49" s="24" t="s">
        <v>233</v>
      </c>
      <c r="D49" s="97"/>
      <c r="E49" s="166">
        <v>0.69688000179424803</v>
      </c>
      <c r="F49" s="166">
        <v>0.71142049493863269</v>
      </c>
      <c r="G49" s="166">
        <v>0.73078733473647028</v>
      </c>
    </row>
    <row r="50" spans="1:7" ht="46.5">
      <c r="A50" s="61" t="s">
        <v>175</v>
      </c>
      <c r="B50" s="17" t="s">
        <v>369</v>
      </c>
      <c r="C50" s="24" t="s">
        <v>101</v>
      </c>
      <c r="D50" s="97"/>
      <c r="E50" s="162">
        <v>6789.5242378900402</v>
      </c>
      <c r="F50" s="162">
        <v>6613.2476431500199</v>
      </c>
      <c r="G50" s="162">
        <v>5975.8225165900103</v>
      </c>
    </row>
    <row r="51" spans="1:7" ht="48" customHeight="1">
      <c r="A51" s="61" t="s">
        <v>177</v>
      </c>
      <c r="B51" s="15" t="s">
        <v>370</v>
      </c>
      <c r="C51" s="24" t="s">
        <v>10</v>
      </c>
      <c r="D51" s="97"/>
      <c r="E51" s="167">
        <v>15.08</v>
      </c>
      <c r="F51" s="167">
        <v>14.472026409767535</v>
      </c>
      <c r="G51" s="167">
        <v>12.111719598610303</v>
      </c>
    </row>
    <row r="52" spans="1:7" ht="46.5">
      <c r="A52" s="61" t="s">
        <v>179</v>
      </c>
      <c r="B52" s="17" t="s">
        <v>371</v>
      </c>
      <c r="C52" s="24" t="s">
        <v>10</v>
      </c>
      <c r="D52" s="97" t="s">
        <v>16</v>
      </c>
      <c r="E52" s="168">
        <v>34.9</v>
      </c>
      <c r="F52" s="168">
        <v>40.200000000000003</v>
      </c>
      <c r="G52" s="168">
        <v>35.257868851488801</v>
      </c>
    </row>
    <row r="53" spans="1:7" ht="27" customHeight="1">
      <c r="A53" s="132" t="s">
        <v>328</v>
      </c>
      <c r="B53" s="76" t="s">
        <v>105</v>
      </c>
      <c r="C53" s="35"/>
      <c r="D53" s="102"/>
      <c r="E53" s="169"/>
      <c r="F53" s="169"/>
      <c r="G53" s="169"/>
    </row>
    <row r="54" spans="1:7" ht="22.5" customHeight="1">
      <c r="A54" s="64" t="s">
        <v>68</v>
      </c>
      <c r="B54" s="15" t="s">
        <v>372</v>
      </c>
      <c r="C54" s="26" t="s">
        <v>10</v>
      </c>
      <c r="D54" s="100"/>
      <c r="E54" s="168">
        <v>2.83</v>
      </c>
      <c r="F54" s="168">
        <v>2.95</v>
      </c>
      <c r="G54" s="168">
        <v>2.7952701519252972</v>
      </c>
    </row>
    <row r="55" spans="1:7">
      <c r="A55" s="64" t="s">
        <v>69</v>
      </c>
      <c r="B55" s="15" t="s">
        <v>373</v>
      </c>
      <c r="C55" s="26" t="s">
        <v>10</v>
      </c>
      <c r="D55" s="100"/>
      <c r="E55" s="168">
        <v>18.28</v>
      </c>
      <c r="F55" s="168">
        <v>19.149999999999999</v>
      </c>
      <c r="G55" s="168">
        <v>18.96041837266748</v>
      </c>
    </row>
    <row r="56" spans="1:7" ht="54.75" customHeight="1">
      <c r="A56" s="64" t="s">
        <v>70</v>
      </c>
      <c r="B56" s="16" t="s">
        <v>374</v>
      </c>
      <c r="C56" s="26" t="s">
        <v>10</v>
      </c>
      <c r="D56" s="100"/>
      <c r="E56" s="168">
        <v>42.51</v>
      </c>
      <c r="F56" s="168">
        <v>43.5</v>
      </c>
      <c r="G56" s="168">
        <v>47.744213612191224</v>
      </c>
    </row>
    <row r="57" spans="1:7" ht="51.75" customHeight="1">
      <c r="A57" s="64" t="s">
        <v>71</v>
      </c>
      <c r="B57" s="18" t="s">
        <v>375</v>
      </c>
      <c r="C57" s="26" t="s">
        <v>10</v>
      </c>
      <c r="D57" s="100"/>
      <c r="E57" s="168">
        <v>45.87</v>
      </c>
      <c r="F57" s="168">
        <v>45.53</v>
      </c>
      <c r="G57" s="168">
        <v>54.800937911243523</v>
      </c>
    </row>
    <row r="58" spans="1:7" ht="54" customHeight="1">
      <c r="A58" s="64" t="s">
        <v>72</v>
      </c>
      <c r="B58" s="19" t="s">
        <v>376</v>
      </c>
      <c r="C58" s="26" t="s">
        <v>10</v>
      </c>
      <c r="D58" s="100"/>
      <c r="E58" s="170">
        <v>9.85</v>
      </c>
      <c r="F58" s="170">
        <v>10.119999999999999</v>
      </c>
      <c r="G58" s="170">
        <v>8.5604399675168654</v>
      </c>
    </row>
    <row r="59" spans="1:7" ht="30.75" customHeight="1">
      <c r="A59" s="64" t="s">
        <v>73</v>
      </c>
      <c r="B59" s="19" t="s">
        <v>377</v>
      </c>
      <c r="C59" s="26" t="s">
        <v>10</v>
      </c>
      <c r="D59" s="100"/>
      <c r="E59" s="248">
        <v>5.71</v>
      </c>
      <c r="F59" s="166">
        <v>5.95</v>
      </c>
      <c r="G59" s="166">
        <v>6.01</v>
      </c>
    </row>
    <row r="60" spans="1:7">
      <c r="A60" s="64" t="s">
        <v>74</v>
      </c>
      <c r="B60" s="41" t="s">
        <v>378</v>
      </c>
      <c r="C60" s="24" t="s">
        <v>10</v>
      </c>
      <c r="D60" s="95"/>
      <c r="E60" s="168">
        <v>150.85</v>
      </c>
      <c r="F60" s="168">
        <v>152.68</v>
      </c>
      <c r="G60" s="168">
        <v>145.41140893026977</v>
      </c>
    </row>
    <row r="61" spans="1:7" ht="22.5" customHeight="1">
      <c r="A61" s="131" t="s">
        <v>327</v>
      </c>
      <c r="B61" s="77" t="s">
        <v>106</v>
      </c>
      <c r="C61" s="36"/>
      <c r="D61" s="103"/>
      <c r="E61" s="171"/>
      <c r="F61" s="171"/>
      <c r="G61" s="171"/>
    </row>
    <row r="62" spans="1:7" ht="28.5" customHeight="1">
      <c r="A62" s="62" t="s">
        <v>75</v>
      </c>
      <c r="B62" s="41" t="s">
        <v>379</v>
      </c>
      <c r="C62" s="24" t="s">
        <v>233</v>
      </c>
      <c r="D62" s="97" t="s">
        <v>20</v>
      </c>
      <c r="E62" s="163">
        <v>0.7</v>
      </c>
      <c r="F62" s="163">
        <v>0.73</v>
      </c>
      <c r="G62" s="163">
        <v>0.71</v>
      </c>
    </row>
    <row r="63" spans="1:7" ht="27" customHeight="1">
      <c r="A63" s="62" t="s">
        <v>76</v>
      </c>
      <c r="B63" s="151" t="s">
        <v>409</v>
      </c>
      <c r="C63" s="24" t="s">
        <v>10</v>
      </c>
      <c r="D63" s="97"/>
      <c r="E63" s="163">
        <v>348.05</v>
      </c>
      <c r="F63" s="163">
        <v>377.99</v>
      </c>
      <c r="G63" s="163">
        <v>378.26</v>
      </c>
    </row>
    <row r="64" spans="1:7" ht="27" customHeight="1">
      <c r="A64" s="62" t="s">
        <v>77</v>
      </c>
      <c r="B64" s="151" t="s">
        <v>380</v>
      </c>
      <c r="C64" s="24" t="s">
        <v>233</v>
      </c>
      <c r="D64" s="97" t="s">
        <v>189</v>
      </c>
      <c r="E64" s="172"/>
      <c r="F64" s="172"/>
      <c r="G64" s="172"/>
    </row>
    <row r="65" spans="1:7" ht="27" customHeight="1">
      <c r="A65" s="62" t="s">
        <v>190</v>
      </c>
      <c r="B65" s="151" t="s">
        <v>381</v>
      </c>
      <c r="C65" s="24" t="s">
        <v>233</v>
      </c>
      <c r="D65" s="97"/>
      <c r="E65" s="163">
        <v>2.33</v>
      </c>
      <c r="F65" s="163">
        <v>2.37</v>
      </c>
      <c r="G65" s="163">
        <v>2.4</v>
      </c>
    </row>
    <row r="66" spans="1:7" ht="27" customHeight="1">
      <c r="A66" s="62" t="s">
        <v>192</v>
      </c>
      <c r="B66" s="151" t="s">
        <v>382</v>
      </c>
      <c r="C66" s="24" t="s">
        <v>233</v>
      </c>
      <c r="D66" s="97"/>
      <c r="E66" s="163">
        <v>18.62</v>
      </c>
      <c r="F66" s="163">
        <v>22.56</v>
      </c>
      <c r="G66" s="163">
        <v>31.15</v>
      </c>
    </row>
    <row r="67" spans="1:7" ht="27" customHeight="1">
      <c r="A67" s="62" t="s">
        <v>194</v>
      </c>
      <c r="B67" s="151" t="s">
        <v>383</v>
      </c>
      <c r="C67" s="24" t="s">
        <v>233</v>
      </c>
      <c r="D67" s="97"/>
      <c r="E67" s="163">
        <v>12.99</v>
      </c>
      <c r="F67" s="163">
        <v>15.27</v>
      </c>
      <c r="G67" s="163">
        <v>15.84</v>
      </c>
    </row>
    <row r="68" spans="1:7" ht="27" customHeight="1">
      <c r="A68" s="62" t="s">
        <v>196</v>
      </c>
      <c r="B68" s="151" t="s">
        <v>384</v>
      </c>
      <c r="C68" s="24" t="s">
        <v>233</v>
      </c>
      <c r="D68" s="97"/>
      <c r="E68" s="163">
        <v>13.23</v>
      </c>
      <c r="F68" s="163">
        <v>13.48</v>
      </c>
      <c r="G68" s="163">
        <v>11.91</v>
      </c>
    </row>
    <row r="69" spans="1:7" ht="27" customHeight="1">
      <c r="A69" s="62" t="s">
        <v>198</v>
      </c>
      <c r="B69" s="151" t="s">
        <v>385</v>
      </c>
      <c r="C69" s="24" t="s">
        <v>233</v>
      </c>
      <c r="D69" s="97"/>
      <c r="E69" s="163">
        <v>8.81</v>
      </c>
      <c r="F69" s="163">
        <v>8.65</v>
      </c>
      <c r="G69" s="163">
        <v>7.67</v>
      </c>
    </row>
    <row r="70" spans="1:7" ht="53.25" customHeight="1">
      <c r="A70" s="62" t="s">
        <v>78</v>
      </c>
      <c r="B70" s="41" t="s">
        <v>107</v>
      </c>
      <c r="C70" s="24" t="s">
        <v>10</v>
      </c>
      <c r="D70" s="104"/>
      <c r="E70" s="166">
        <v>66.63201783307008</v>
      </c>
      <c r="F70" s="166">
        <v>66.757403228965558</v>
      </c>
      <c r="G70" s="166">
        <v>65.16</v>
      </c>
    </row>
    <row r="71" spans="1:7" ht="69.75">
      <c r="A71" s="62" t="s">
        <v>79</v>
      </c>
      <c r="B71" s="41" t="s">
        <v>108</v>
      </c>
      <c r="C71" s="24" t="s">
        <v>10</v>
      </c>
      <c r="D71" s="105"/>
      <c r="E71" s="166">
        <v>33.357852220158449</v>
      </c>
      <c r="F71" s="166">
        <v>33.218860679964479</v>
      </c>
      <c r="G71" s="166">
        <v>34.79</v>
      </c>
    </row>
    <row r="72" spans="1:7" ht="56.25" customHeight="1">
      <c r="A72" s="62" t="s">
        <v>80</v>
      </c>
      <c r="B72" s="41" t="s">
        <v>400</v>
      </c>
      <c r="C72" s="24" t="s">
        <v>10</v>
      </c>
      <c r="D72" s="106"/>
      <c r="E72" s="166">
        <v>40.351858335078347</v>
      </c>
      <c r="F72" s="166">
        <v>40.208862495135072</v>
      </c>
      <c r="G72" s="166">
        <v>42.21</v>
      </c>
    </row>
    <row r="73" spans="1:7" ht="69.75">
      <c r="A73" s="62" t="s">
        <v>81</v>
      </c>
      <c r="B73" s="16" t="s">
        <v>401</v>
      </c>
      <c r="C73" s="24" t="s">
        <v>101</v>
      </c>
      <c r="D73" s="106"/>
      <c r="E73" s="166">
        <v>3.41428895</v>
      </c>
      <c r="F73" s="166">
        <v>7.6514819100000002</v>
      </c>
      <c r="G73" s="166">
        <v>16.592128450000001</v>
      </c>
    </row>
    <row r="74" spans="1:7" ht="46.5">
      <c r="A74" s="62" t="s">
        <v>82</v>
      </c>
      <c r="B74" s="16" t="s">
        <v>402</v>
      </c>
      <c r="C74" s="24" t="s">
        <v>101</v>
      </c>
      <c r="D74" s="107"/>
      <c r="E74" s="166">
        <v>1.7988879200000001</v>
      </c>
      <c r="F74" s="166">
        <v>1.5617575400000001</v>
      </c>
      <c r="G74" s="166">
        <v>0.47224435999999997</v>
      </c>
    </row>
    <row r="75" spans="1:7" ht="48" customHeight="1">
      <c r="A75" s="62" t="s">
        <v>83</v>
      </c>
      <c r="B75" s="16" t="s">
        <v>386</v>
      </c>
      <c r="C75" s="24" t="s">
        <v>233</v>
      </c>
      <c r="D75" s="108"/>
      <c r="E75" s="163">
        <v>5.6882399358545641E-4</v>
      </c>
      <c r="F75" s="163">
        <v>1.4814909932960006E-3</v>
      </c>
      <c r="G75" s="163">
        <v>3.0573718125200605E-3</v>
      </c>
    </row>
    <row r="76" spans="1:7" ht="69.75">
      <c r="A76" s="62" t="s">
        <v>203</v>
      </c>
      <c r="B76" s="16" t="s">
        <v>346</v>
      </c>
      <c r="C76" s="24" t="s">
        <v>233</v>
      </c>
      <c r="D76" s="98"/>
      <c r="E76" s="163">
        <v>2.9969654755407712E-4</v>
      </c>
      <c r="F76" s="163">
        <v>3.0238975357155598E-4</v>
      </c>
      <c r="G76" s="163">
        <v>8.701876912516163E-5</v>
      </c>
    </row>
    <row r="77" spans="1:7">
      <c r="A77" s="130" t="s">
        <v>326</v>
      </c>
      <c r="B77" s="78" t="s">
        <v>109</v>
      </c>
      <c r="C77" s="44"/>
      <c r="D77" s="81"/>
      <c r="E77" s="173"/>
      <c r="F77" s="173"/>
      <c r="G77" s="173"/>
    </row>
    <row r="78" spans="1:7" ht="79.5" customHeight="1">
      <c r="A78" s="65" t="s">
        <v>84</v>
      </c>
      <c r="B78" s="20" t="s">
        <v>387</v>
      </c>
      <c r="C78" s="24" t="s">
        <v>10</v>
      </c>
      <c r="D78" s="109"/>
      <c r="E78" s="170">
        <v>33.974876897848169</v>
      </c>
      <c r="F78" s="170">
        <v>33.777869617408385</v>
      </c>
      <c r="G78" s="170">
        <v>36.044218012000314</v>
      </c>
    </row>
    <row r="79" spans="1:7" ht="77.25" customHeight="1">
      <c r="A79" s="65" t="s">
        <v>85</v>
      </c>
      <c r="B79" s="20" t="s">
        <v>388</v>
      </c>
      <c r="C79" s="24" t="s">
        <v>10</v>
      </c>
      <c r="D79" s="109"/>
      <c r="E79" s="170">
        <v>34.062726060856022</v>
      </c>
      <c r="F79" s="170">
        <v>33.71</v>
      </c>
      <c r="G79" s="170">
        <v>36.089264938618754</v>
      </c>
    </row>
    <row r="80" spans="1:7" ht="57" customHeight="1">
      <c r="A80" s="65" t="s">
        <v>86</v>
      </c>
      <c r="B80" s="20" t="s">
        <v>110</v>
      </c>
      <c r="C80" s="24" t="s">
        <v>10</v>
      </c>
      <c r="D80" s="109"/>
      <c r="E80" s="170">
        <v>33.467565067572103</v>
      </c>
      <c r="F80" s="170">
        <v>33.25</v>
      </c>
      <c r="G80" s="170">
        <v>35.357433380000138</v>
      </c>
    </row>
    <row r="81" spans="1:7" ht="57.75" customHeight="1">
      <c r="A81" s="65" t="s">
        <v>87</v>
      </c>
      <c r="B81" s="20" t="s">
        <v>111</v>
      </c>
      <c r="C81" s="24" t="s">
        <v>10</v>
      </c>
      <c r="D81" s="109"/>
      <c r="E81" s="170">
        <v>40.28050105915792</v>
      </c>
      <c r="F81" s="170">
        <v>40.22</v>
      </c>
      <c r="G81" s="170">
        <v>42.657543698074981</v>
      </c>
    </row>
    <row r="82" spans="1:7" ht="46.5">
      <c r="A82" s="65" t="s">
        <v>208</v>
      </c>
      <c r="B82" s="20" t="s">
        <v>389</v>
      </c>
      <c r="C82" s="24" t="s">
        <v>10</v>
      </c>
      <c r="D82" s="110" t="s">
        <v>210</v>
      </c>
      <c r="E82" s="170">
        <v>0.04</v>
      </c>
      <c r="F82" s="170">
        <v>0.54608726831244703</v>
      </c>
      <c r="G82" s="170">
        <v>0.28000000000000003</v>
      </c>
    </row>
    <row r="83" spans="1:7" ht="46.5">
      <c r="A83" s="65" t="s">
        <v>211</v>
      </c>
      <c r="B83" s="20" t="s">
        <v>390</v>
      </c>
      <c r="C83" s="24" t="s">
        <v>10</v>
      </c>
      <c r="D83" s="110" t="s">
        <v>213</v>
      </c>
      <c r="E83" s="244">
        <v>-0.49</v>
      </c>
      <c r="F83" s="244">
        <v>-0.31601509781064102</v>
      </c>
      <c r="G83" s="244" t="s">
        <v>417</v>
      </c>
    </row>
    <row r="84" spans="1:7" ht="46.5">
      <c r="A84" s="65" t="s">
        <v>214</v>
      </c>
      <c r="B84" s="20" t="s">
        <v>391</v>
      </c>
      <c r="C84" s="24" t="s">
        <v>10</v>
      </c>
      <c r="D84" s="110" t="s">
        <v>216</v>
      </c>
      <c r="E84" s="170">
        <v>0.05</v>
      </c>
      <c r="F84" s="170">
        <v>0.9</v>
      </c>
      <c r="G84" s="170">
        <v>0.35</v>
      </c>
    </row>
    <row r="85" spans="1:7" ht="51.75" customHeight="1">
      <c r="A85" s="65" t="s">
        <v>217</v>
      </c>
      <c r="B85" s="20" t="s">
        <v>392</v>
      </c>
      <c r="C85" s="24" t="s">
        <v>10</v>
      </c>
      <c r="D85" s="110" t="s">
        <v>219</v>
      </c>
      <c r="E85" s="244">
        <v>-0.84</v>
      </c>
      <c r="F85" s="244">
        <v>-0.33</v>
      </c>
      <c r="G85" s="244" t="s">
        <v>418</v>
      </c>
    </row>
    <row r="86" spans="1:7" ht="50.25" customHeight="1">
      <c r="A86" s="65" t="s">
        <v>220</v>
      </c>
      <c r="B86" s="20" t="s">
        <v>393</v>
      </c>
      <c r="C86" s="24" t="s">
        <v>10</v>
      </c>
      <c r="D86" s="110" t="s">
        <v>222</v>
      </c>
      <c r="E86" s="244">
        <v>-0.26</v>
      </c>
      <c r="F86" s="244">
        <v>0.2</v>
      </c>
      <c r="G86" s="244" t="s">
        <v>415</v>
      </c>
    </row>
    <row r="87" spans="1:7" ht="51.75" customHeight="1">
      <c r="A87" s="153" t="s">
        <v>223</v>
      </c>
      <c r="B87" s="159" t="s">
        <v>394</v>
      </c>
      <c r="C87" s="24" t="s">
        <v>233</v>
      </c>
      <c r="D87" s="110"/>
      <c r="E87" s="174"/>
      <c r="F87" s="174"/>
      <c r="G87" s="174"/>
    </row>
    <row r="88" spans="1:7" ht="51.75" customHeight="1">
      <c r="A88" s="65" t="s">
        <v>88</v>
      </c>
      <c r="B88" s="20" t="s">
        <v>395</v>
      </c>
      <c r="C88" s="24" t="s">
        <v>10</v>
      </c>
      <c r="D88" s="110"/>
      <c r="E88" s="170">
        <v>31.919593791625147</v>
      </c>
      <c r="F88" s="170">
        <v>31.410051820976658</v>
      </c>
      <c r="G88" s="170">
        <v>32.736627904074481</v>
      </c>
    </row>
    <row r="89" spans="1:7" ht="51.75" customHeight="1">
      <c r="A89" s="65" t="s">
        <v>89</v>
      </c>
      <c r="B89" s="20" t="s">
        <v>396</v>
      </c>
      <c r="C89" s="24" t="s">
        <v>10</v>
      </c>
      <c r="D89" s="110"/>
      <c r="E89" s="206">
        <v>35.129793732559108</v>
      </c>
      <c r="F89" s="170">
        <v>34.995582975331949</v>
      </c>
      <c r="G89" s="170">
        <v>34.62112881425719</v>
      </c>
    </row>
    <row r="90" spans="1:7">
      <c r="A90" s="152" t="s">
        <v>227</v>
      </c>
      <c r="B90" s="158" t="s">
        <v>112</v>
      </c>
      <c r="C90" s="37"/>
      <c r="D90" s="96"/>
      <c r="E90" s="175"/>
      <c r="F90" s="175"/>
      <c r="G90" s="175"/>
    </row>
    <row r="91" spans="1:7">
      <c r="A91" s="66" t="s">
        <v>228</v>
      </c>
      <c r="B91" s="71" t="s">
        <v>397</v>
      </c>
      <c r="C91" s="160" t="s">
        <v>113</v>
      </c>
      <c r="D91" s="98"/>
      <c r="E91" s="176">
        <v>2460</v>
      </c>
      <c r="F91" s="176">
        <v>2459</v>
      </c>
      <c r="G91" s="176">
        <v>2430</v>
      </c>
    </row>
    <row r="92" spans="1:7">
      <c r="A92" s="66" t="s">
        <v>318</v>
      </c>
      <c r="B92" s="71" t="s">
        <v>114</v>
      </c>
      <c r="C92" s="160" t="s">
        <v>113</v>
      </c>
      <c r="D92" s="98"/>
      <c r="E92" s="207">
        <v>111</v>
      </c>
      <c r="F92" s="207">
        <v>111</v>
      </c>
      <c r="G92" s="207">
        <f>G93+G94+G95</f>
        <v>110</v>
      </c>
    </row>
    <row r="93" spans="1:7">
      <c r="A93" s="67" t="s">
        <v>320</v>
      </c>
      <c r="B93" s="71" t="s">
        <v>398</v>
      </c>
      <c r="C93" s="160" t="s">
        <v>113</v>
      </c>
      <c r="D93" s="98"/>
      <c r="E93" s="176">
        <v>54</v>
      </c>
      <c r="F93" s="176">
        <v>54</v>
      </c>
      <c r="G93" s="176">
        <v>54</v>
      </c>
    </row>
    <row r="94" spans="1:7">
      <c r="A94" s="67" t="s">
        <v>322</v>
      </c>
      <c r="B94" s="71" t="s">
        <v>115</v>
      </c>
      <c r="C94" s="160" t="s">
        <v>113</v>
      </c>
      <c r="D94" s="98"/>
      <c r="E94" s="176">
        <v>57</v>
      </c>
      <c r="F94" s="176">
        <v>57</v>
      </c>
      <c r="G94" s="176">
        <v>56</v>
      </c>
    </row>
    <row r="95" spans="1:7" ht="24" thickBot="1">
      <c r="A95" s="67" t="s">
        <v>324</v>
      </c>
      <c r="B95" s="71" t="s">
        <v>399</v>
      </c>
      <c r="C95" s="160" t="s">
        <v>113</v>
      </c>
      <c r="D95" s="98"/>
      <c r="E95" s="177">
        <v>0</v>
      </c>
      <c r="F95" s="177">
        <v>0</v>
      </c>
      <c r="G95" s="177">
        <v>0</v>
      </c>
    </row>
    <row r="96" spans="1:7" ht="18.75">
      <c r="A96" s="58"/>
      <c r="B96" s="266"/>
      <c r="C96" s="266"/>
      <c r="D96" s="266"/>
      <c r="E96" s="266"/>
      <c r="F96" s="266"/>
      <c r="G96" s="266"/>
    </row>
    <row r="97" spans="1:40" ht="57" customHeight="1">
      <c r="A97" s="68"/>
      <c r="B97" s="72" t="s">
        <v>116</v>
      </c>
      <c r="D97" s="28" t="s">
        <v>406</v>
      </c>
      <c r="E97" s="204"/>
      <c r="F97" s="2"/>
    </row>
    <row r="98" spans="1:40" ht="46.5">
      <c r="A98" s="68"/>
      <c r="B98" s="72" t="s">
        <v>138</v>
      </c>
      <c r="C98" s="28"/>
      <c r="D98" s="28" t="s">
        <v>144</v>
      </c>
      <c r="E98" s="82"/>
    </row>
    <row r="99" spans="1:40" s="8" customFormat="1" ht="10.5" customHeight="1">
      <c r="A99" s="68"/>
      <c r="B99" s="28"/>
      <c r="C99" s="28"/>
      <c r="D99" s="5"/>
      <c r="E99" s="2"/>
      <c r="F99" s="2"/>
      <c r="G99" s="2"/>
      <c r="X99" s="7"/>
      <c r="Y99" s="7"/>
      <c r="Z99" s="7"/>
      <c r="AA99" s="7"/>
      <c r="AB99" s="7"/>
      <c r="AC99" s="7"/>
      <c r="AD99" s="7"/>
      <c r="AE99" s="7"/>
      <c r="AF99" s="7"/>
      <c r="AG99" s="7"/>
      <c r="AH99" s="7"/>
      <c r="AI99" s="7"/>
      <c r="AJ99" s="7"/>
      <c r="AK99" s="7"/>
      <c r="AL99" s="7"/>
      <c r="AM99" s="7"/>
      <c r="AN99" s="9"/>
    </row>
    <row r="100" spans="1:40" s="8" customFormat="1">
      <c r="A100" s="68"/>
      <c r="B100" s="13" t="s">
        <v>141</v>
      </c>
      <c r="C100" s="203">
        <v>45128</v>
      </c>
      <c r="D100" s="5"/>
      <c r="E100" s="2"/>
      <c r="F100" s="2"/>
      <c r="G100" s="2"/>
      <c r="H100" s="38"/>
      <c r="I100" s="38"/>
      <c r="J100" s="38"/>
      <c r="K100" s="38"/>
      <c r="L100" s="38"/>
      <c r="M100" s="38"/>
      <c r="N100" s="38"/>
      <c r="O100" s="38"/>
      <c r="P100" s="38"/>
      <c r="Q100" s="38"/>
      <c r="R100" s="38"/>
      <c r="S100" s="38"/>
      <c r="T100" s="38"/>
      <c r="U100" s="38"/>
      <c r="X100" s="7"/>
      <c r="Y100" s="7"/>
      <c r="Z100" s="7"/>
      <c r="AA100" s="7"/>
      <c r="AB100" s="7"/>
      <c r="AC100" s="7"/>
      <c r="AD100" s="7"/>
      <c r="AE100" s="7"/>
      <c r="AF100" s="7"/>
      <c r="AG100" s="7"/>
      <c r="AH100" s="7"/>
      <c r="AI100" s="7"/>
      <c r="AJ100" s="7"/>
      <c r="AK100" s="7"/>
      <c r="AL100" s="7"/>
      <c r="AM100" s="7"/>
      <c r="AN100" s="9"/>
    </row>
    <row r="101" spans="1:40" ht="27.75" customHeight="1"/>
    <row r="102" spans="1:40">
      <c r="A102" s="68"/>
      <c r="B102" s="28" t="s">
        <v>117</v>
      </c>
      <c r="C102" s="28"/>
      <c r="D102" s="5"/>
    </row>
    <row r="103" spans="1:40">
      <c r="C103" s="28"/>
      <c r="D103" s="5"/>
    </row>
  </sheetData>
  <mergeCells count="8">
    <mergeCell ref="B96:G96"/>
    <mergeCell ref="E1:G1"/>
    <mergeCell ref="B6:G6"/>
    <mergeCell ref="A7:A8"/>
    <mergeCell ref="B7:B8"/>
    <mergeCell ref="C7:C8"/>
    <mergeCell ref="D7:D8"/>
    <mergeCell ref="E7:G7"/>
  </mergeCells>
  <pageMargins left="0.6692913385826772" right="0.23622047244094491" top="0.39370078740157483" bottom="0.39370078740157483" header="0.31496062992125984" footer="0.31496062992125984"/>
  <pageSetup paperSize="9" scale="49" firstPageNumber="0" fitToHeight="3" orientation="portrait" r:id="rId1"/>
  <headerFooter alignWithMargins="0">
    <oddHeader>&amp;R&amp;"Arial,Regular"&amp;08&amp;KB3B3B3maib | public
document creat în cadrul băncii</oddHeader>
    <oddFooter>&amp;R&amp;12&amp;P</oddFooter>
    <evenHeader>&amp;L&amp;"Calibri,Regular"&amp;10&amp;K076A54MAIB | Public&amp;R&amp;"Arial,Regular"&amp;08&amp;KB3B3B3maib | public
document creat în cadrul băncii</evenHeader>
    <firstHeader>&amp;L&amp;"Calibri,Regular"&amp;10&amp;K076A54MAIB | Public&amp;R&amp;"Arial,Regular"&amp;08&amp;KB3B3B3maib | public
document creat în cadrul băncii</firstHeader>
  </headerFooter>
  <rowBreaks count="1" manualBreakCount="1">
    <brk id="76" max="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abdf4888-dc0d-474e-9c68-564b2682cbef" origin="userSelected">
  <element uid="id_classification_nonbusiness"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hYmRmNDg4OC1kYzBkLTQ3NGUtOWM2OC01NjRiMjY4MmNiZWYiIG9yaWdpbj0idXNlclNlbGVjdGVkIiAvPjxVc2VyTmFtZT5NQUlCLUxPQ0FMXE9sZXNlYS5CZWplbmFydTwvVXNlck5hbWU+PERhdGVUaW1lPjIxLjA5LjIwMjAgMDU6NTM6MTg8L0RhdGVUaW1lPjxMYWJlbFN0cmluZz5UaGlzIGl0ZW0gaGFzIG5vIGNsYXNzaWZpY2F0aW9uPC9MYWJlbFN0cmluZz48L2l0ZW0+PGl0ZW0+PHNpc2wgc2lzbFZlcnNpb249IjAiIHBvbGljeT0iYWJkZjQ4ODgtZGMwZC00NzRlLTljNjgtNTY0YjI2ODJjYmVmIiBvcmlnaW49InVzZXJTZWxlY3RlZCI+PGVsZW1lbnQgdWlkPSJpZF9jbGFzc2lmaWNhdGlvbl9ub25idXNpbmVzcyIgdmFsdWU9IiIgeG1sbnM9Imh0dHA6Ly93d3cuYm9sZG9uamFtZXMuY29tLzIwMDgvMDEvc2llL2ludGVybmFsL2xhYmVsIiAvPjwvc2lzbD48VXNlck5hbWU+TUFJQi1MT0NBTFxPbGVzZWEuQmVqZW5hcnU8L1VzZXJOYW1lPjxEYXRlVGltZT4yMi4wMi4yMDIxIDExOjU4OjM2PC9EYXRlVGltZT48TGFiZWxTdHJpbmc+TUFJQiB8IFB1YmxpYzwvTGFiZWxTdHJpbmc+PC9pdGVtPjwvbGFiZWxIaXN0b3J5Pg==</Value>
</WrappedLabelHistory>
</file>

<file path=customXml/itemProps1.xml><?xml version="1.0" encoding="utf-8"?>
<ds:datastoreItem xmlns:ds="http://schemas.openxmlformats.org/officeDocument/2006/customXml" ds:itemID="{42DB3E65-F967-4DF6-80D2-7F53BD8377B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3A9FE341-8B93-4669-936D-DDCE2E8BC982}">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Anexa nr.1-RO</vt:lpstr>
      <vt:lpstr>Anexa nr.1-ENG</vt:lpstr>
      <vt:lpstr>Anexa nr.1-RU</vt:lpstr>
      <vt:lpstr>'Anexa nr.1-ENG'!Print_Area</vt:lpstr>
      <vt:lpstr>'Anexa nr.1-RO'!Print_Area</vt:lpstr>
      <vt:lpstr>'Anexa nr.1-RU'!Print_Area</vt:lpstr>
      <vt:lpstr>'Anexa nr.1-ENG'!Print_Titles</vt:lpstr>
      <vt:lpstr>'Anexa nr.1-RO'!Print_Titles</vt:lpstr>
      <vt:lpstr>'Anexa nr.1-RU'!Print_Titles</vt:lpstr>
    </vt:vector>
  </TitlesOfParts>
  <Company>BC Moldova Agroindbank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BJDTCD250723172757BJGMNPC01024028</dc:description>
  <cp:lastModifiedBy>MAIB</cp:lastModifiedBy>
  <cp:lastPrinted>2023-02-22T07:14:58Z</cp:lastPrinted>
  <dcterms:created xsi:type="dcterms:W3CDTF">2014-09-30T12:25:55Z</dcterms:created>
  <dcterms:modified xsi:type="dcterms:W3CDTF">2023-07-28T07:59:08Z</dcterms:modified>
  <cp:category>maib | 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6931f5a7-8ea0-4c95-a333-9217deaa49b9</vt:lpwstr>
  </property>
  <property fmtid="{D5CDD505-2E9C-101B-9397-08002B2CF9AE}" pid="3" name="bjSaver">
    <vt:lpwstr>ielTCEZ9MkeCD/dxgzBq8ROu26akoNg7</vt:lpwstr>
  </property>
  <property fmtid="{D5CDD505-2E9C-101B-9397-08002B2CF9AE}" pid="4" name="bjDocumentLabelXML">
    <vt:lpwstr>&lt;?xml version="1.0" encoding="us-ascii"?&gt;&lt;sisl xmlns:xsd="http://www.w3.org/2001/XMLSchema" xmlns:xsi="http://www.w3.org/2001/XMLSchema-instance" sislVersion="0" policy="abdf4888-dc0d-474e-9c68-564b2682cbef" origin="userSelected"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LabelHistoryID">
    <vt:lpwstr>{3A9FE341-8B93-4669-936D-DDCE2E8BC982}</vt:lpwstr>
  </property>
  <property fmtid="{D5CDD505-2E9C-101B-9397-08002B2CF9AE}" pid="7" name="bjClsUserRVM">
    <vt:lpwstr>[{"VisualMarkingType":1,"ShapeName":"","ApplyMarking":true}]</vt:lpwstr>
  </property>
  <property fmtid="{D5CDD505-2E9C-101B-9397-08002B2CF9AE}" pid="8" name="bjDocumentSecurityLabel">
    <vt:lpwstr>maib | public</vt:lpwstr>
  </property>
  <property fmtid="{D5CDD505-2E9C-101B-9397-08002B2CF9AE}" pid="9" name="bjRightHeaderLabel-first">
    <vt:lpwstr>&amp;"Arial,Regular"&amp;08&amp;KB3B3B3maib | public
document creat în cadrul băncii</vt:lpwstr>
  </property>
  <property fmtid="{D5CDD505-2E9C-101B-9397-08002B2CF9AE}" pid="10" name="bjRightHeaderLabel-even">
    <vt:lpwstr>&amp;"Arial,Regular"&amp;08&amp;KB3B3B3maib | public
document creat în cadrul băncii</vt:lpwstr>
  </property>
  <property fmtid="{D5CDD505-2E9C-101B-9397-08002B2CF9AE}" pid="11" name="bjRightHeaderLabel">
    <vt:lpwstr>&amp;"Arial,Regular"&amp;08&amp;KB3B3B3maib | public
document creat în cadrul băncii</vt:lpwstr>
  </property>
</Properties>
</file>